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2\Ekipna\14 god\Regionalno\Dečaci\Tsb\Žreb\"/>
    </mc:Choice>
  </mc:AlternateContent>
  <bookViews>
    <workbookView xWindow="0" yWindow="0" windowWidth="20490" windowHeight="7050"/>
  </bookViews>
  <sheets>
    <sheet name="DEČACI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DEČACI!$A$1:$Q$79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2" i="1"/>
  <c r="J4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9" i="1"/>
  <c r="W28" i="1"/>
  <c r="W30" i="1"/>
  <c r="W31" i="1"/>
  <c r="W32" i="1"/>
  <c r="W33" i="1"/>
  <c r="W34" i="1"/>
  <c r="W35" i="1"/>
  <c r="W37" i="1"/>
  <c r="W36" i="1"/>
  <c r="J71" i="1"/>
  <c r="F72" i="1"/>
  <c r="F73" i="1"/>
  <c r="F74" i="1"/>
  <c r="F75" i="1"/>
  <c r="C77" i="1"/>
  <c r="N79" i="1"/>
  <c r="Q79" i="1"/>
</calcChain>
</file>

<file path=xl/comments1.xml><?xml version="1.0" encoding="utf-8"?>
<comments xmlns="http://schemas.openxmlformats.org/spreadsheetml/2006/main">
  <authors>
    <author>Anders Wennberg</author>
    <author>Marko</author>
  </authors>
  <commentList>
    <comment ref="D7" authorId="0" shape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24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K26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M30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K34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  <comment ref="I36" authorId="1" shapeId="0">
      <text>
        <r>
          <rPr>
            <b/>
            <sz val="9"/>
            <color indexed="81"/>
            <rFont val="Tahoma"/>
            <family val="2"/>
            <charset val="238"/>
          </rPr>
          <t>as-nosioc na gornjoj liniji
a-igrac na gornjoj liniji
bs-nosioc na donjoj liniji
b-igrac na donjoj liniji</t>
        </r>
      </text>
    </comment>
  </commentList>
</comments>
</file>

<file path=xl/sharedStrings.xml><?xml version="1.0" encoding="utf-8"?>
<sst xmlns="http://schemas.openxmlformats.org/spreadsheetml/2006/main" count="104" uniqueCount="64">
  <si>
    <t>Tibor  Demeter</t>
  </si>
  <si>
    <t>Pos. Nosioc</t>
  </si>
  <si>
    <t>1. Nosioc</t>
  </si>
  <si>
    <t>POTPIS VRHOVNOG SUDIJE</t>
  </si>
  <si>
    <t>VODITELJ  LIGE</t>
  </si>
  <si>
    <t>Rng Datum</t>
  </si>
  <si>
    <t>Rang Nosioca</t>
  </si>
  <si>
    <t>Poslednji DA</t>
  </si>
  <si>
    <t>Top DA</t>
  </si>
  <si>
    <t>Poslednji igrac u turniru</t>
  </si>
  <si>
    <t>VREME ZREBA</t>
  </si>
  <si>
    <t>UMESTO</t>
  </si>
  <si>
    <t>#</t>
  </si>
  <si>
    <t>NOSIOCI</t>
  </si>
  <si>
    <t>Rang DA</t>
  </si>
  <si>
    <t>B</t>
  </si>
  <si>
    <t>b</t>
  </si>
  <si>
    <t xml:space="preserve"> 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</si>
  <si>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</si>
  <si>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</si>
  <si>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</si>
  <si>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</si>
  <si>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</si>
  <si>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</si>
  <si>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</si>
  <si>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</si>
  <si>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</si>
  <si>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</si>
  <si>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</si>
  <si>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KONKURENCIJA</t>
  </si>
  <si>
    <t>KATEGORIJA</t>
  </si>
  <si>
    <t>GRAD, KLUB</t>
  </si>
  <si>
    <t>DATUM</t>
  </si>
  <si>
    <t/>
  </si>
  <si>
    <t>.</t>
  </si>
  <si>
    <t>BEOGRAD</t>
  </si>
  <si>
    <t>REGION  BEOGRAD</t>
  </si>
  <si>
    <t>ŽREB RADILI:</t>
  </si>
  <si>
    <t>TIBOR DEMETER , VODITELJ LIGE</t>
  </si>
  <si>
    <t>STEFAN ČUKIĆ, DIREKTOR EKIPNIH</t>
  </si>
  <si>
    <t>BYE</t>
  </si>
  <si>
    <t>BGD</t>
  </si>
  <si>
    <t>DEČACI</t>
  </si>
  <si>
    <t>14.05.2022.</t>
  </si>
  <si>
    <t>15.05.2022.</t>
  </si>
  <si>
    <t>16.05.2022.</t>
  </si>
  <si>
    <t>17.05.2022.</t>
  </si>
  <si>
    <t>TK SET NET</t>
  </si>
  <si>
    <t>TK SETNET</t>
  </si>
  <si>
    <t>TK C.ZVEZDA</t>
  </si>
  <si>
    <t>TK  C.ZVEZDA</t>
  </si>
  <si>
    <t>TK AGRIMES</t>
  </si>
  <si>
    <t>TA TIPSAREVIĆ</t>
  </si>
  <si>
    <t>TA TIPSAREVIC</t>
  </si>
  <si>
    <t>OTK BEOGRAD</t>
  </si>
  <si>
    <t>TK HARON</t>
  </si>
  <si>
    <t>TK ĐUKIĆ</t>
  </si>
  <si>
    <t>BGD TENIS KLUB</t>
  </si>
  <si>
    <t>TK KOLONIJA</t>
  </si>
  <si>
    <t>TK CLASSICS</t>
  </si>
  <si>
    <t>TK DRIL</t>
  </si>
  <si>
    <t>**</t>
  </si>
  <si>
    <t>14 DEČACI</t>
  </si>
  <si>
    <t>DOMAĆINI  SU  OZNAČENI  SA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</si>
</sst>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name val="Monotype Corsiva"/>
      <family val="4"/>
      <charset val="238"/>
    </font>
    <font>
      <sz val="10"/>
      <color indexed="8"/>
      <name val="Monotype Corsiva"/>
      <family val="4"/>
      <charset val="238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b/>
      <sz val="9"/>
      <color theme="0"/>
      <name val="Arial"/>
      <family val="2"/>
      <charset val="238"/>
    </font>
    <font>
      <sz val="8.5"/>
      <color indexed="42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  <charset val="238"/>
    </font>
    <font>
      <b/>
      <sz val="8"/>
      <color indexed="8"/>
      <name val="Tahoma"/>
      <family val="2"/>
    </font>
    <font>
      <sz val="12"/>
      <name val="Arial"/>
      <family val="2"/>
    </font>
    <font>
      <sz val="8.5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49" fontId="3" fillId="5" borderId="5" xfId="0" applyNumberFormat="1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vertical="center"/>
    </xf>
    <xf numFmtId="49" fontId="9" fillId="5" borderId="7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5" borderId="5" xfId="0" applyNumberFormat="1" applyFont="1" applyFill="1" applyBorder="1" applyAlignment="1">
      <alignment horizontal="right" vertical="center"/>
    </xf>
    <xf numFmtId="49" fontId="4" fillId="5" borderId="0" xfId="0" applyNumberFormat="1" applyFont="1" applyFill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vertical="center"/>
    </xf>
    <xf numFmtId="20" fontId="9" fillId="0" borderId="11" xfId="0" applyNumberFormat="1" applyFont="1" applyBorder="1" applyAlignment="1">
      <alignment horizontal="left" vertical="center"/>
    </xf>
    <xf numFmtId="49" fontId="9" fillId="5" borderId="11" xfId="0" applyNumberFormat="1" applyFont="1" applyFill="1" applyBorder="1" applyAlignment="1">
      <alignment horizontal="left" vertical="center"/>
    </xf>
    <xf numFmtId="49" fontId="11" fillId="5" borderId="10" xfId="0" applyNumberFormat="1" applyFont="1" applyFill="1" applyBorder="1" applyAlignment="1">
      <alignment vertical="center"/>
    </xf>
    <xf numFmtId="49" fontId="12" fillId="5" borderId="11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2" fillId="5" borderId="11" xfId="0" applyNumberFormat="1" applyFont="1" applyFill="1" applyBorder="1" applyAlignment="1">
      <alignment vertical="center"/>
    </xf>
    <xf numFmtId="49" fontId="12" fillId="5" borderId="11" xfId="0" applyNumberFormat="1" applyFont="1" applyFill="1" applyBorder="1" applyAlignment="1">
      <alignment horizontal="center" vertical="center"/>
    </xf>
    <xf numFmtId="49" fontId="12" fillId="5" borderId="10" xfId="0" applyNumberFormat="1" applyFont="1" applyFill="1" applyBorder="1" applyAlignment="1">
      <alignment horizontal="centerContinuous" vertical="center"/>
    </xf>
    <xf numFmtId="49" fontId="12" fillId="5" borderId="11" xfId="0" applyNumberFormat="1" applyFont="1" applyFill="1" applyBorder="1" applyAlignment="1">
      <alignment horizontal="centerContinuous" vertical="center"/>
    </xf>
    <xf numFmtId="0" fontId="9" fillId="5" borderId="12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3" fillId="3" borderId="0" xfId="0" applyNumberFormat="1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3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49" fontId="17" fillId="3" borderId="0" xfId="0" applyNumberFormat="1" applyFont="1" applyFill="1" applyAlignment="1">
      <alignment vertical="center"/>
    </xf>
    <xf numFmtId="49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6" fillId="3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5" fillId="7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49" fontId="19" fillId="5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6" fillId="2" borderId="8" xfId="0" applyFont="1" applyFill="1" applyBorder="1" applyAlignment="1" applyProtection="1">
      <alignment horizontal="right" vertical="center"/>
    </xf>
    <xf numFmtId="0" fontId="2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9" fontId="18" fillId="5" borderId="0" xfId="0" applyNumberFormat="1" applyFont="1" applyFill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  <xf numFmtId="0" fontId="6" fillId="2" borderId="5" xfId="0" applyFont="1" applyFill="1" applyBorder="1" applyAlignment="1" applyProtection="1">
      <alignment horizontal="right" vertical="center"/>
    </xf>
    <xf numFmtId="0" fontId="27" fillId="0" borderId="0" xfId="0" applyFont="1" applyBorder="1" applyAlignment="1">
      <alignment vertical="center"/>
    </xf>
    <xf numFmtId="49" fontId="20" fillId="0" borderId="5" xfId="0" applyNumberFormat="1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0" fillId="0" borderId="3" xfId="0" applyNumberFormat="1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20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49" fontId="29" fillId="5" borderId="0" xfId="0" applyNumberFormat="1" applyFont="1" applyFill="1" applyAlignment="1">
      <alignment horizontal="right" vertical="center"/>
    </xf>
    <xf numFmtId="49" fontId="3" fillId="5" borderId="0" xfId="0" applyNumberFormat="1" applyFont="1" applyFill="1" applyAlignment="1">
      <alignment vertical="center"/>
    </xf>
    <xf numFmtId="49" fontId="4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49" fontId="31" fillId="0" borderId="14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vertical="center"/>
    </xf>
    <xf numFmtId="49" fontId="32" fillId="0" borderId="14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Alignment="1">
      <alignment horizontal="right" vertical="center"/>
    </xf>
    <xf numFmtId="49" fontId="9" fillId="5" borderId="0" xfId="0" applyNumberFormat="1" applyFont="1" applyFill="1" applyAlignment="1">
      <alignment vertical="center"/>
    </xf>
    <xf numFmtId="49" fontId="11" fillId="5" borderId="0" xfId="0" applyNumberFormat="1" applyFont="1" applyFill="1" applyAlignment="1">
      <alignment vertical="center"/>
    </xf>
    <xf numFmtId="49" fontId="9" fillId="5" borderId="0" xfId="0" applyNumberFormat="1" applyFont="1" applyFill="1" applyAlignment="1">
      <alignment horizontal="center" vertical="center"/>
    </xf>
    <xf numFmtId="0" fontId="16" fillId="0" borderId="0" xfId="0" applyFont="1"/>
    <xf numFmtId="49" fontId="2" fillId="0" borderId="0" xfId="0" applyNumberFormat="1" applyFont="1"/>
    <xf numFmtId="49" fontId="16" fillId="0" borderId="0" xfId="0" applyNumberFormat="1" applyFont="1"/>
    <xf numFmtId="49" fontId="33" fillId="0" borderId="0" xfId="0" applyNumberFormat="1" applyFont="1" applyAlignment="1">
      <alignment horizontal="left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5" fillId="0" borderId="0" xfId="0" applyFont="1" applyAlignment="1">
      <alignment vertical="top"/>
    </xf>
    <xf numFmtId="49" fontId="36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  <xf numFmtId="49" fontId="37" fillId="0" borderId="0" xfId="0" applyNumberFormat="1" applyFont="1" applyAlignment="1">
      <alignment horizontal="left"/>
    </xf>
    <xf numFmtId="49" fontId="38" fillId="0" borderId="0" xfId="0" applyNumberFormat="1" applyFont="1" applyAlignment="1">
      <alignment vertical="top"/>
    </xf>
    <xf numFmtId="0" fontId="42" fillId="0" borderId="3" xfId="0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5" fillId="0" borderId="0" xfId="0" applyFont="1" applyAlignment="1">
      <alignment horizontal="left" vertical="top"/>
    </xf>
    <xf numFmtId="0" fontId="45" fillId="0" borderId="0" xfId="0" applyNumberFormat="1" applyFont="1" applyAlignment="1" applyProtection="1">
      <alignment horizontal="left"/>
    </xf>
    <xf numFmtId="0" fontId="18" fillId="8" borderId="3" xfId="0" applyFont="1" applyFill="1" applyBorder="1" applyAlignment="1" applyProtection="1">
      <alignment horizontal="center" vertical="center"/>
      <protection locked="0"/>
    </xf>
    <xf numFmtId="49" fontId="46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49" fontId="9" fillId="5" borderId="0" xfId="0" applyNumberFormat="1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left" vertical="center"/>
    </xf>
    <xf numFmtId="49" fontId="5" fillId="6" borderId="8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i val="0"/>
        <condense val="0"/>
        <extend val="0"/>
        <color indexed="9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0</xdr:row>
          <xdr:rowOff>28575</xdr:rowOff>
        </xdr:from>
        <xdr:to>
          <xdr:col>17</xdr:col>
          <xdr:colOff>0</xdr:colOff>
          <xdr:row>1</xdr:row>
          <xdr:rowOff>114300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0</xdr:row>
          <xdr:rowOff>104775</xdr:rowOff>
        </xdr:from>
        <xdr:to>
          <xdr:col>13</xdr:col>
          <xdr:colOff>390525</xdr:colOff>
          <xdr:row>1</xdr:row>
          <xdr:rowOff>57150</xdr:rowOff>
        </xdr:to>
        <xdr:sp macro="" textlink="">
          <xdr:nvSpPr>
            <xdr:cNvPr id="1042" name="CheckBox1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Ekipno%202020.god/Ekipno%20zreb%20muski%20zensk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de"/>
      <sheetName val="PODEŠAVANJA-NE BRISATI"/>
      <sheetName val="sema"/>
      <sheetName val="PODSETNIK"/>
      <sheetName val="OBAVESTENJE ZA IGRACE"/>
      <sheetName val="UPIS DECACI GT"/>
      <sheetName val="PRIPREMA SINGL"/>
      <sheetName val="DECACI GT 16"/>
      <sheetName val="PRIPREMA DECACI GT"/>
      <sheetName val="DECACI GT 8"/>
      <sheetName val="DECACI GT 32"/>
      <sheetName val="DECACI GT 64"/>
      <sheetName val="DECACI GT 128"/>
      <sheetName val="UPIS DEVOJCICE GT"/>
      <sheetName val="UPIS DECACI KVALIFIKACIJE"/>
      <sheetName val="PRIPREMA DEVOJCICE GT"/>
      <sheetName val="UPIS DEVOJCICE KVALIFIKACIJE"/>
      <sheetName val="DEVOJCICE GT 8"/>
      <sheetName val="DEVOJCICE GT 16"/>
      <sheetName val="DEVOJCICE GT 32"/>
      <sheetName val="DEVOJCICE GT 64"/>
      <sheetName val="DEVOJCICE GT 128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1x1 TERENA"/>
      <sheetName val="RASPORED 2x2 TERENA"/>
      <sheetName val="RASPORED 1x2 TERENA"/>
      <sheetName val="RASPORED 2x3 TERENA"/>
      <sheetName val="RASPORED 1x3 TERENA"/>
      <sheetName val="RASPORED 2x4 TERENA"/>
      <sheetName val="RASPORED 1x4 TERENA"/>
      <sheetName val="RASPORED 2x5 TERENA"/>
      <sheetName val="RASPORED 2x6 TERENA"/>
      <sheetName val="RASPORED 2x7 TERENA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 refreshError="1"/>
      <sheetData sheetId="1" refreshError="1"/>
      <sheetData sheetId="2" refreshError="1">
        <row r="1">
          <cell r="BL1" t="str">
            <v>01m</v>
          </cell>
        </row>
        <row r="6">
          <cell r="A6" t="str">
            <v>Ekipno prvenstvo</v>
          </cell>
        </row>
        <row r="8">
          <cell r="A8" t="str">
            <v>Teniski savez Srbije</v>
          </cell>
        </row>
        <row r="10">
          <cell r="G10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R5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2020/Ekipno%202020.god/Ekipno%20zreb%20muski%20zenski.xls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1">
    <pageSetUpPr fitToPage="1"/>
  </sheetPr>
  <dimension ref="A1:X80"/>
  <sheetViews>
    <sheetView showGridLines="0" showZeros="0" tabSelected="1" topLeftCell="A19" workbookViewId="0">
      <selection activeCell="E43" sqref="E43"/>
    </sheetView>
  </sheetViews>
  <sheetFormatPr defaultColWidth="8.85546875" defaultRowHeight="12.75" x14ac:dyDescent="0.2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7.7109375" customWidth="1"/>
    <col min="7" max="7" width="3.7109375" customWidth="1"/>
    <col min="8" max="8" width="5.85546875" customWidth="1"/>
    <col min="9" max="9" width="2.7109375" style="2" customWidth="1"/>
    <col min="10" max="10" width="11.855468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customWidth="1"/>
    <col min="19" max="19" width="8.7109375" customWidth="1"/>
    <col min="20" max="20" width="9.140625" customWidth="1"/>
    <col min="22" max="22" width="8.85546875" customWidth="1"/>
    <col min="23" max="24" width="8.85546875" hidden="1" customWidth="1"/>
  </cols>
  <sheetData>
    <row r="1" spans="1:24" s="144" customFormat="1" ht="24" customHeight="1" x14ac:dyDescent="0.3">
      <c r="A1" s="148" t="str">
        <f>'[1]PODEŠAVANJA-NE BRISATI'!$A$6</f>
        <v>Ekipno prvenstvo</v>
      </c>
      <c r="B1" s="148"/>
      <c r="C1" s="146"/>
      <c r="D1" s="146"/>
      <c r="E1" s="146"/>
      <c r="F1" s="146"/>
      <c r="G1" s="146"/>
      <c r="H1" s="146"/>
      <c r="I1" s="156" t="s">
        <v>42</v>
      </c>
      <c r="J1" s="155"/>
      <c r="K1" s="141"/>
      <c r="L1" s="147"/>
      <c r="M1" s="145"/>
      <c r="N1" s="145" t="s">
        <v>33</v>
      </c>
      <c r="O1" s="145"/>
      <c r="P1" s="146"/>
      <c r="Q1" s="145"/>
    </row>
    <row r="2" spans="1:24" s="138" customFormat="1" x14ac:dyDescent="0.2">
      <c r="A2" s="143" t="str">
        <f>'[1]PODEŠAVANJA-NE BRISATI'!$A$8</f>
        <v>Teniski savez Srbije</v>
      </c>
      <c r="B2" s="143"/>
      <c r="C2" s="143"/>
      <c r="D2" s="143"/>
      <c r="E2" s="143"/>
      <c r="F2" s="142"/>
      <c r="G2" s="140"/>
      <c r="H2" s="159" t="s">
        <v>36</v>
      </c>
      <c r="I2" s="159"/>
      <c r="J2" s="159"/>
      <c r="K2" s="159"/>
      <c r="L2" s="141"/>
      <c r="M2" s="139"/>
      <c r="N2" s="140"/>
      <c r="O2" s="139"/>
      <c r="P2" s="140"/>
      <c r="Q2" s="139"/>
    </row>
    <row r="3" spans="1:24" s="117" customFormat="1" ht="11.25" customHeight="1" x14ac:dyDescent="0.2">
      <c r="A3" s="135" t="s">
        <v>32</v>
      </c>
      <c r="B3" s="135"/>
      <c r="C3" s="135"/>
      <c r="D3" s="135"/>
      <c r="E3" s="160" t="s">
        <v>31</v>
      </c>
      <c r="F3" s="160"/>
      <c r="G3" s="160"/>
      <c r="H3" s="160"/>
      <c r="I3" s="135"/>
      <c r="J3" s="137" t="s">
        <v>30</v>
      </c>
      <c r="K3" s="136"/>
      <c r="L3" s="137" t="s">
        <v>29</v>
      </c>
      <c r="M3" s="136"/>
      <c r="N3" s="135"/>
      <c r="O3" s="136"/>
      <c r="P3" s="135"/>
      <c r="Q3" s="134" t="s">
        <v>28</v>
      </c>
    </row>
    <row r="4" spans="1:24" s="128" customFormat="1" ht="11.25" customHeight="1" thickBot="1" x14ac:dyDescent="0.25">
      <c r="A4" s="168" t="s">
        <v>43</v>
      </c>
      <c r="B4" s="168"/>
      <c r="C4" s="168"/>
      <c r="D4" s="130"/>
      <c r="E4" s="162" t="s">
        <v>35</v>
      </c>
      <c r="F4" s="162"/>
      <c r="G4" s="162"/>
      <c r="H4" s="162"/>
      <c r="I4" s="130"/>
      <c r="J4" s="133" t="str">
        <f>'[1]PODEŠAVANJA-NE BRISATI'!$G$10</f>
        <v>E</v>
      </c>
      <c r="K4" s="131"/>
      <c r="L4" s="132" t="s">
        <v>62</v>
      </c>
      <c r="M4" s="131"/>
      <c r="N4" s="130"/>
      <c r="O4" s="131"/>
      <c r="P4" s="130" t="s">
        <v>17</v>
      </c>
      <c r="Q4" s="129"/>
    </row>
    <row r="5" spans="1:24" s="117" customFormat="1" ht="9.75" x14ac:dyDescent="0.2">
      <c r="A5" s="39"/>
      <c r="B5" s="125" t="s">
        <v>27</v>
      </c>
      <c r="C5" s="125" t="s">
        <v>26</v>
      </c>
      <c r="D5" s="125" t="s">
        <v>25</v>
      </c>
      <c r="E5" s="127" t="s">
        <v>24</v>
      </c>
      <c r="F5" s="127" t="s">
        <v>23</v>
      </c>
      <c r="G5" s="127"/>
      <c r="H5" s="127" t="s">
        <v>22</v>
      </c>
      <c r="I5" s="127"/>
      <c r="J5" s="125" t="s">
        <v>21</v>
      </c>
      <c r="K5" s="126"/>
      <c r="L5" s="125" t="s">
        <v>20</v>
      </c>
      <c r="M5" s="126"/>
      <c r="N5" s="125" t="s">
        <v>19</v>
      </c>
      <c r="O5" s="126"/>
      <c r="P5" s="125" t="s">
        <v>18</v>
      </c>
      <c r="Q5" s="124"/>
    </row>
    <row r="6" spans="1:24" s="117" customFormat="1" ht="15.75" customHeight="1" x14ac:dyDescent="0.2">
      <c r="A6" s="123"/>
      <c r="B6" s="119"/>
      <c r="C6" s="122"/>
      <c r="D6" s="119"/>
      <c r="E6" s="121"/>
      <c r="F6" s="174" t="s">
        <v>43</v>
      </c>
      <c r="G6" s="175"/>
      <c r="H6" s="121"/>
      <c r="I6" s="120"/>
      <c r="J6" s="158" t="s">
        <v>44</v>
      </c>
      <c r="K6" s="120"/>
      <c r="L6" s="158" t="s">
        <v>45</v>
      </c>
      <c r="M6" s="120"/>
      <c r="N6" s="158" t="s">
        <v>46</v>
      </c>
      <c r="O6" s="120"/>
      <c r="P6" s="119"/>
      <c r="Q6" s="118"/>
    </row>
    <row r="7" spans="1:24" s="65" customFormat="1" ht="10.5" customHeight="1" x14ac:dyDescent="0.2">
      <c r="A7" s="90">
        <v>1</v>
      </c>
      <c r="B7" s="89"/>
      <c r="C7" s="88"/>
      <c r="D7" s="157"/>
      <c r="E7" s="86" t="s">
        <v>47</v>
      </c>
      <c r="F7" s="86"/>
      <c r="G7" s="86"/>
      <c r="H7" s="86" t="s">
        <v>41</v>
      </c>
      <c r="J7" s="79"/>
      <c r="K7" s="79"/>
      <c r="L7" s="79"/>
      <c r="M7" s="79"/>
      <c r="N7" s="69"/>
      <c r="O7" s="114"/>
      <c r="P7" s="68"/>
      <c r="Q7" s="67"/>
      <c r="R7" s="66"/>
      <c r="T7" s="83"/>
      <c r="V7" s="83"/>
      <c r="W7" s="116" t="str">
        <f t="shared" ref="W7:W37" si="0">CONCATENATE(E7," ",MID(F7,1,1),".")</f>
        <v>TK SET NET .</v>
      </c>
      <c r="X7" s="84">
        <v>1</v>
      </c>
    </row>
    <row r="8" spans="1:24" s="65" customFormat="1" ht="9.6" customHeight="1" x14ac:dyDescent="0.2">
      <c r="A8" s="98"/>
      <c r="B8" s="97"/>
      <c r="C8" s="96"/>
      <c r="D8" s="95"/>
      <c r="E8" s="94"/>
      <c r="F8" s="94"/>
      <c r="G8" s="163"/>
      <c r="H8" s="94"/>
      <c r="I8" s="93"/>
      <c r="J8" s="151" t="s">
        <v>48</v>
      </c>
      <c r="K8" s="92" t="s">
        <v>61</v>
      </c>
      <c r="L8" s="108"/>
      <c r="M8" s="79"/>
      <c r="N8" s="69"/>
      <c r="O8" s="114"/>
      <c r="P8" s="68"/>
      <c r="Q8" s="67"/>
      <c r="R8" s="66"/>
      <c r="T8" s="83"/>
      <c r="V8" s="83"/>
      <c r="W8" s="65" t="str">
        <f t="shared" si="0"/>
        <v xml:space="preserve"> .</v>
      </c>
      <c r="X8" s="84"/>
    </row>
    <row r="9" spans="1:24" s="65" customFormat="1" ht="9.6" customHeight="1" x14ac:dyDescent="0.2">
      <c r="A9" s="98">
        <v>2</v>
      </c>
      <c r="B9" s="89"/>
      <c r="C9" s="88"/>
      <c r="D9" s="87"/>
      <c r="E9" s="101" t="s">
        <v>40</v>
      </c>
      <c r="F9" s="101"/>
      <c r="G9" s="164"/>
      <c r="H9" s="101"/>
      <c r="I9" s="107"/>
      <c r="J9" s="115"/>
      <c r="K9" s="112"/>
      <c r="L9" s="79"/>
      <c r="M9" s="79"/>
      <c r="N9" s="69"/>
      <c r="O9" s="114"/>
      <c r="P9" s="68"/>
      <c r="Q9" s="67"/>
      <c r="R9" s="66"/>
      <c r="T9" s="83"/>
      <c r="V9" s="83"/>
      <c r="W9" s="65" t="str">
        <f t="shared" si="0"/>
        <v>BYE .</v>
      </c>
      <c r="X9" s="84" t="s">
        <v>16</v>
      </c>
    </row>
    <row r="10" spans="1:24" s="65" customFormat="1" ht="9.6" customHeight="1" x14ac:dyDescent="0.2">
      <c r="A10" s="98"/>
      <c r="B10" s="113"/>
      <c r="C10" s="96"/>
      <c r="D10" s="95"/>
      <c r="E10" s="94"/>
      <c r="F10" s="94"/>
      <c r="G10" s="104"/>
      <c r="H10" s="94"/>
      <c r="I10" s="80"/>
      <c r="J10" s="153"/>
      <c r="K10" s="103"/>
      <c r="L10" s="151"/>
      <c r="M10" s="111"/>
      <c r="N10" s="78"/>
      <c r="O10" s="78"/>
      <c r="P10" s="68"/>
      <c r="Q10" s="67"/>
      <c r="R10" s="66"/>
      <c r="T10" s="83"/>
      <c r="V10" s="83"/>
      <c r="W10" s="65" t="str">
        <f t="shared" si="0"/>
        <v xml:space="preserve"> .</v>
      </c>
      <c r="X10" s="84"/>
    </row>
    <row r="11" spans="1:24" s="65" customFormat="1" ht="9.6" customHeight="1" x14ac:dyDescent="0.2">
      <c r="A11" s="98">
        <v>3</v>
      </c>
      <c r="B11" s="89"/>
      <c r="C11" s="88"/>
      <c r="D11" s="87"/>
      <c r="E11" s="101" t="s">
        <v>54</v>
      </c>
      <c r="F11" s="101"/>
      <c r="G11" s="101"/>
      <c r="H11" s="101" t="s">
        <v>41</v>
      </c>
      <c r="I11" s="100"/>
      <c r="J11" s="154"/>
      <c r="K11" s="99"/>
      <c r="L11" s="80"/>
      <c r="M11" s="105"/>
      <c r="N11" s="78"/>
      <c r="O11" s="78"/>
      <c r="P11" s="68"/>
      <c r="Q11" s="67"/>
      <c r="R11" s="66"/>
      <c r="T11" s="83"/>
      <c r="V11" s="83"/>
      <c r="W11" s="65" t="str">
        <f t="shared" si="0"/>
        <v>OTK BEOGRAD .</v>
      </c>
      <c r="X11" s="84">
        <v>5</v>
      </c>
    </row>
    <row r="12" spans="1:24" s="65" customFormat="1" ht="9.6" customHeight="1" x14ac:dyDescent="0.2">
      <c r="A12" s="98"/>
      <c r="B12" s="97"/>
      <c r="C12" s="96"/>
      <c r="D12" s="95"/>
      <c r="E12" s="94"/>
      <c r="F12" s="94"/>
      <c r="G12" s="163"/>
      <c r="H12" s="94"/>
      <c r="I12" s="93"/>
      <c r="J12" s="92" t="s">
        <v>54</v>
      </c>
      <c r="K12" s="91"/>
      <c r="L12" s="79"/>
      <c r="M12" s="105"/>
      <c r="N12" s="78"/>
      <c r="O12" s="78"/>
      <c r="P12" s="68"/>
      <c r="Q12" s="67"/>
      <c r="R12" s="66"/>
      <c r="T12" s="83"/>
      <c r="V12" s="83"/>
      <c r="W12" s="65" t="str">
        <f t="shared" si="0"/>
        <v xml:space="preserve"> .</v>
      </c>
      <c r="X12" s="84"/>
    </row>
    <row r="13" spans="1:24" s="65" customFormat="1" ht="9.6" customHeight="1" x14ac:dyDescent="0.2">
      <c r="A13" s="98">
        <v>4</v>
      </c>
      <c r="B13" s="89"/>
      <c r="C13" s="88"/>
      <c r="D13" s="87"/>
      <c r="E13" s="101" t="s">
        <v>40</v>
      </c>
      <c r="F13" s="101"/>
      <c r="G13" s="164"/>
      <c r="H13" s="101"/>
      <c r="I13" s="85"/>
      <c r="J13" s="150"/>
      <c r="K13" s="79"/>
      <c r="L13" s="79"/>
      <c r="M13" s="105"/>
      <c r="N13" s="78"/>
      <c r="O13" s="78"/>
      <c r="P13" s="68"/>
      <c r="Q13" s="67"/>
      <c r="R13" s="66"/>
      <c r="T13" s="83"/>
      <c r="V13" s="83"/>
      <c r="W13" s="65" t="str">
        <f t="shared" si="0"/>
        <v>BYE .</v>
      </c>
      <c r="X13" s="84">
        <v>6</v>
      </c>
    </row>
    <row r="14" spans="1:24" s="65" customFormat="1" ht="9.6" customHeight="1" x14ac:dyDescent="0.2">
      <c r="A14" s="98"/>
      <c r="B14" s="97"/>
      <c r="C14" s="96"/>
      <c r="D14" s="95"/>
      <c r="E14" s="94"/>
      <c r="F14" s="94"/>
      <c r="G14" s="104"/>
      <c r="H14" s="94"/>
      <c r="I14" s="80"/>
      <c r="J14" s="79"/>
      <c r="K14" s="79"/>
      <c r="L14" s="161"/>
      <c r="M14" s="103"/>
      <c r="N14" s="151"/>
      <c r="O14" s="111"/>
      <c r="P14" s="68"/>
      <c r="Q14" s="67"/>
      <c r="R14" s="66"/>
      <c r="T14" s="83"/>
      <c r="V14" s="83"/>
      <c r="W14" s="65" t="str">
        <f t="shared" si="0"/>
        <v xml:space="preserve"> .</v>
      </c>
      <c r="X14" s="84"/>
    </row>
    <row r="15" spans="1:24" s="65" customFormat="1" ht="9.6" customHeight="1" x14ac:dyDescent="0.2">
      <c r="A15" s="90">
        <v>5</v>
      </c>
      <c r="B15" s="89"/>
      <c r="C15" s="88"/>
      <c r="D15" s="87"/>
      <c r="E15" s="86" t="s">
        <v>51</v>
      </c>
      <c r="F15" s="86"/>
      <c r="G15" s="86"/>
      <c r="H15" s="86" t="s">
        <v>41</v>
      </c>
      <c r="I15" s="109"/>
      <c r="J15" s="79"/>
      <c r="K15" s="79"/>
      <c r="L15" s="161"/>
      <c r="M15" s="105"/>
      <c r="N15" s="80"/>
      <c r="O15" s="105"/>
      <c r="P15" s="68"/>
      <c r="Q15" s="67"/>
      <c r="R15" s="66"/>
      <c r="T15" s="83"/>
      <c r="V15" s="83"/>
      <c r="W15" s="65" t="str">
        <f t="shared" si="0"/>
        <v>TK AGRIMES .</v>
      </c>
      <c r="X15" s="84">
        <v>3</v>
      </c>
    </row>
    <row r="16" spans="1:24" s="65" customFormat="1" ht="9.6" customHeight="1" x14ac:dyDescent="0.2">
      <c r="A16" s="98"/>
      <c r="B16" s="97"/>
      <c r="C16" s="96"/>
      <c r="D16" s="95"/>
      <c r="E16" s="94"/>
      <c r="F16" s="94"/>
      <c r="G16" s="163"/>
      <c r="H16" s="94"/>
      <c r="I16" s="93"/>
      <c r="J16" s="151" t="s">
        <v>51</v>
      </c>
      <c r="K16" s="92" t="s">
        <v>61</v>
      </c>
      <c r="L16" s="79"/>
      <c r="M16" s="105"/>
      <c r="N16" s="78"/>
      <c r="O16" s="105"/>
      <c r="P16" s="68"/>
      <c r="Q16" s="67"/>
      <c r="R16" s="66"/>
      <c r="T16" s="83"/>
      <c r="V16" s="83"/>
      <c r="W16" s="65" t="str">
        <f t="shared" si="0"/>
        <v xml:space="preserve"> .</v>
      </c>
      <c r="X16" s="84"/>
    </row>
    <row r="17" spans="1:24" s="65" customFormat="1" ht="9.6" customHeight="1" x14ac:dyDescent="0.2">
      <c r="A17" s="98">
        <v>6</v>
      </c>
      <c r="B17" s="89"/>
      <c r="C17" s="88"/>
      <c r="D17" s="87"/>
      <c r="E17" s="101" t="s">
        <v>40</v>
      </c>
      <c r="F17" s="101"/>
      <c r="G17" s="164"/>
      <c r="H17" s="101"/>
      <c r="I17" s="107"/>
      <c r="J17" s="79"/>
      <c r="K17" s="106"/>
      <c r="L17" s="108"/>
      <c r="M17" s="105"/>
      <c r="N17" s="78"/>
      <c r="O17" s="105"/>
      <c r="P17" s="68"/>
      <c r="Q17" s="67"/>
      <c r="R17" s="66"/>
      <c r="U17" s="65" t="s">
        <v>34</v>
      </c>
      <c r="V17" s="83"/>
      <c r="W17" s="65" t="str">
        <f t="shared" si="0"/>
        <v>BYE .</v>
      </c>
      <c r="X17" s="84" t="s">
        <v>15</v>
      </c>
    </row>
    <row r="18" spans="1:24" s="65" customFormat="1" ht="9.6" customHeight="1" x14ac:dyDescent="0.2">
      <c r="A18" s="98"/>
      <c r="B18" s="97"/>
      <c r="C18" s="96"/>
      <c r="D18" s="95"/>
      <c r="E18" s="94"/>
      <c r="F18" s="94"/>
      <c r="G18" s="104"/>
      <c r="H18" s="94"/>
      <c r="I18" s="80"/>
      <c r="J18" s="153"/>
      <c r="K18" s="103"/>
      <c r="L18" s="151"/>
      <c r="M18" s="102" t="s">
        <v>61</v>
      </c>
      <c r="N18" s="78"/>
      <c r="O18" s="105"/>
      <c r="P18" s="68"/>
      <c r="Q18" s="67"/>
      <c r="R18" s="66"/>
      <c r="V18" s="83"/>
      <c r="W18" s="65" t="str">
        <f t="shared" si="0"/>
        <v xml:space="preserve"> .</v>
      </c>
      <c r="X18" s="84"/>
    </row>
    <row r="19" spans="1:24" s="65" customFormat="1" ht="9.6" customHeight="1" x14ac:dyDescent="0.2">
      <c r="A19" s="98">
        <v>7</v>
      </c>
      <c r="B19" s="89"/>
      <c r="C19" s="88"/>
      <c r="D19" s="87"/>
      <c r="E19" s="101" t="s">
        <v>55</v>
      </c>
      <c r="F19" s="101"/>
      <c r="G19" s="101"/>
      <c r="H19" s="101" t="s">
        <v>41</v>
      </c>
      <c r="I19" s="100" t="s">
        <v>61</v>
      </c>
      <c r="J19" s="154"/>
      <c r="K19" s="99"/>
      <c r="L19" s="80"/>
      <c r="M19" s="78"/>
      <c r="N19" s="78"/>
      <c r="O19" s="105"/>
      <c r="P19" s="68"/>
      <c r="Q19" s="67"/>
      <c r="R19" s="66"/>
      <c r="V19" s="83"/>
      <c r="W19" s="65" t="str">
        <f t="shared" si="0"/>
        <v>TK HARON .</v>
      </c>
      <c r="X19" s="84">
        <v>7</v>
      </c>
    </row>
    <row r="20" spans="1:24" s="65" customFormat="1" ht="9.6" customHeight="1" x14ac:dyDescent="0.2">
      <c r="A20" s="98"/>
      <c r="B20" s="97"/>
      <c r="C20" s="96"/>
      <c r="D20" s="95"/>
      <c r="E20" s="94"/>
      <c r="F20" s="94"/>
      <c r="G20" s="163"/>
      <c r="H20" s="94"/>
      <c r="I20" s="93"/>
      <c r="J20" s="149"/>
      <c r="K20" s="91"/>
      <c r="L20" s="108"/>
      <c r="M20" s="78"/>
      <c r="N20" s="78"/>
      <c r="O20" s="105"/>
      <c r="P20" s="68"/>
      <c r="Q20" s="67"/>
      <c r="R20" s="66"/>
      <c r="V20" s="83"/>
      <c r="W20" s="65" t="str">
        <f t="shared" si="0"/>
        <v xml:space="preserve"> .</v>
      </c>
      <c r="X20" s="84"/>
    </row>
    <row r="21" spans="1:24" s="65" customFormat="1" ht="9.6" customHeight="1" x14ac:dyDescent="0.2">
      <c r="A21" s="98">
        <v>8</v>
      </c>
      <c r="B21" s="89"/>
      <c r="C21" s="88"/>
      <c r="D21" s="87"/>
      <c r="E21" s="101" t="s">
        <v>56</v>
      </c>
      <c r="F21" s="101"/>
      <c r="G21" s="164"/>
      <c r="H21" s="101" t="s">
        <v>41</v>
      </c>
      <c r="I21" s="85"/>
      <c r="J21" s="80"/>
      <c r="K21" s="79"/>
      <c r="L21" s="79"/>
      <c r="M21" s="78"/>
      <c r="N21" s="78"/>
      <c r="O21" s="105"/>
      <c r="P21" s="68"/>
      <c r="Q21" s="67"/>
      <c r="R21" s="66"/>
      <c r="V21" s="83"/>
      <c r="W21" s="65" t="str">
        <f t="shared" si="0"/>
        <v>TK ĐUKIĆ .</v>
      </c>
      <c r="X21" s="84">
        <v>8</v>
      </c>
    </row>
    <row r="22" spans="1:24" s="65" customFormat="1" ht="9.6" customHeight="1" x14ac:dyDescent="0.2">
      <c r="A22" s="98"/>
      <c r="B22" s="113"/>
      <c r="C22" s="96"/>
      <c r="D22" s="95"/>
      <c r="E22" s="94"/>
      <c r="F22" s="94"/>
      <c r="G22" s="104"/>
      <c r="H22" s="94"/>
      <c r="I22" s="80"/>
      <c r="J22" s="79"/>
      <c r="K22" s="79"/>
      <c r="L22" s="79"/>
      <c r="M22" s="78"/>
      <c r="N22" s="161"/>
      <c r="O22" s="103"/>
      <c r="P22" s="151"/>
      <c r="Q22" s="111"/>
      <c r="R22" s="66"/>
      <c r="V22" s="83"/>
      <c r="W22" s="65" t="str">
        <f t="shared" si="0"/>
        <v xml:space="preserve"> .</v>
      </c>
      <c r="X22" s="84"/>
    </row>
    <row r="23" spans="1:24" s="65" customFormat="1" ht="9.6" customHeight="1" x14ac:dyDescent="0.2">
      <c r="A23" s="98">
        <v>9</v>
      </c>
      <c r="B23" s="89"/>
      <c r="C23" s="88"/>
      <c r="D23" s="87"/>
      <c r="E23" s="101" t="s">
        <v>40</v>
      </c>
      <c r="F23" s="101"/>
      <c r="G23" s="101"/>
      <c r="H23" s="101"/>
      <c r="I23" s="100"/>
      <c r="J23" s="79"/>
      <c r="K23" s="79"/>
      <c r="L23" s="79"/>
      <c r="M23" s="78"/>
      <c r="N23" s="161"/>
      <c r="O23" s="105"/>
      <c r="P23" s="79"/>
      <c r="Q23" s="78"/>
      <c r="R23" s="66"/>
      <c r="V23" s="83"/>
      <c r="W23" s="65" t="str">
        <f t="shared" si="0"/>
        <v>BYE .</v>
      </c>
      <c r="X23" s="84" t="s">
        <v>16</v>
      </c>
    </row>
    <row r="24" spans="1:24" s="65" customFormat="1" ht="9.6" customHeight="1" x14ac:dyDescent="0.2">
      <c r="A24" s="98"/>
      <c r="B24" s="113"/>
      <c r="C24" s="96"/>
      <c r="D24" s="95"/>
      <c r="E24" s="94"/>
      <c r="F24" s="94"/>
      <c r="G24" s="163"/>
      <c r="H24" s="94"/>
      <c r="I24" s="93"/>
      <c r="J24" s="151" t="s">
        <v>53</v>
      </c>
      <c r="K24" s="92" t="s">
        <v>61</v>
      </c>
      <c r="L24" s="79"/>
      <c r="M24" s="78"/>
      <c r="N24" s="78"/>
      <c r="O24" s="105"/>
      <c r="P24" s="68"/>
      <c r="Q24" s="67"/>
      <c r="R24" s="66"/>
      <c r="V24" s="83"/>
      <c r="W24" s="65" t="str">
        <f t="shared" si="0"/>
        <v xml:space="preserve"> .</v>
      </c>
      <c r="X24" s="84"/>
    </row>
    <row r="25" spans="1:24" s="65" customFormat="1" ht="9.6" customHeight="1" x14ac:dyDescent="0.2">
      <c r="A25" s="98">
        <v>10</v>
      </c>
      <c r="B25" s="89"/>
      <c r="C25" s="88"/>
      <c r="D25" s="87"/>
      <c r="E25" s="86" t="s">
        <v>52</v>
      </c>
      <c r="F25" s="101"/>
      <c r="G25" s="164"/>
      <c r="H25" s="86" t="s">
        <v>41</v>
      </c>
      <c r="I25" s="107"/>
      <c r="J25" s="152"/>
      <c r="K25" s="112"/>
      <c r="L25" s="79"/>
      <c r="M25" s="78"/>
      <c r="N25" s="78"/>
      <c r="O25" s="105"/>
      <c r="P25" s="68"/>
      <c r="Q25" s="67"/>
      <c r="R25" s="66"/>
      <c r="V25" s="83"/>
      <c r="W25" s="65" t="str">
        <f t="shared" si="0"/>
        <v>TA TIPSAREVIĆ .</v>
      </c>
      <c r="X25" s="84">
        <v>9</v>
      </c>
    </row>
    <row r="26" spans="1:24" s="65" customFormat="1" ht="9.6" customHeight="1" x14ac:dyDescent="0.2">
      <c r="A26" s="98"/>
      <c r="B26" s="97"/>
      <c r="C26" s="96"/>
      <c r="D26" s="95"/>
      <c r="E26" s="94"/>
      <c r="F26" s="94"/>
      <c r="G26" s="104"/>
      <c r="H26" s="94"/>
      <c r="I26" s="80"/>
      <c r="J26" s="161"/>
      <c r="K26" s="103"/>
      <c r="L26" s="149"/>
      <c r="M26" s="111"/>
      <c r="N26" s="78"/>
      <c r="O26" s="105"/>
      <c r="P26" s="68"/>
      <c r="Q26" s="67"/>
      <c r="R26" s="66"/>
      <c r="V26" s="83"/>
      <c r="W26" s="65" t="str">
        <f t="shared" si="0"/>
        <v xml:space="preserve"> .</v>
      </c>
      <c r="X26" s="84"/>
    </row>
    <row r="27" spans="1:24" s="65" customFormat="1" ht="9.6" customHeight="1" x14ac:dyDescent="0.2">
      <c r="A27" s="98">
        <v>11</v>
      </c>
      <c r="B27" s="89"/>
      <c r="C27" s="88"/>
      <c r="D27" s="87"/>
      <c r="E27" s="101" t="s">
        <v>57</v>
      </c>
      <c r="F27" s="101"/>
      <c r="G27" s="101"/>
      <c r="H27" s="101" t="s">
        <v>41</v>
      </c>
      <c r="I27" s="100" t="s">
        <v>61</v>
      </c>
      <c r="J27" s="161"/>
      <c r="K27" s="99"/>
      <c r="L27" s="80"/>
      <c r="M27" s="105"/>
      <c r="N27" s="110"/>
      <c r="O27" s="105"/>
      <c r="P27" s="68"/>
      <c r="Q27" s="67"/>
      <c r="R27" s="66"/>
      <c r="V27" s="83"/>
      <c r="W27" s="65" t="str">
        <f t="shared" si="0"/>
        <v>BGD TENIS KLUB .</v>
      </c>
      <c r="X27" s="84" t="s">
        <v>15</v>
      </c>
    </row>
    <row r="28" spans="1:24" s="65" customFormat="1" ht="9.6" customHeight="1" x14ac:dyDescent="0.2">
      <c r="A28" s="90"/>
      <c r="B28" s="97"/>
      <c r="C28" s="96"/>
      <c r="D28" s="95"/>
      <c r="E28" s="94"/>
      <c r="F28" s="94"/>
      <c r="G28" s="163"/>
      <c r="H28" s="94"/>
      <c r="I28" s="93"/>
      <c r="J28" s="151"/>
      <c r="K28" s="91"/>
      <c r="L28" s="108"/>
      <c r="M28" s="105"/>
      <c r="N28" s="78"/>
      <c r="O28" s="105"/>
      <c r="P28" s="68"/>
      <c r="Q28" s="67"/>
      <c r="R28" s="66"/>
      <c r="V28" s="83"/>
      <c r="W28" s="65" t="str">
        <f t="shared" si="0"/>
        <v xml:space="preserve"> .</v>
      </c>
      <c r="X28" s="84"/>
    </row>
    <row r="29" spans="1:24" s="65" customFormat="1" ht="9.6" customHeight="1" x14ac:dyDescent="0.2">
      <c r="A29" s="90">
        <v>12</v>
      </c>
      <c r="B29" s="89"/>
      <c r="C29" s="88"/>
      <c r="D29" s="87"/>
      <c r="E29" s="101" t="s">
        <v>58</v>
      </c>
      <c r="F29" s="86"/>
      <c r="G29" s="164"/>
      <c r="H29" s="101" t="s">
        <v>41</v>
      </c>
      <c r="I29" s="85"/>
      <c r="J29" s="79"/>
      <c r="K29" s="79"/>
      <c r="L29" s="79"/>
      <c r="M29" s="105"/>
      <c r="N29" s="78"/>
      <c r="O29" s="105"/>
      <c r="P29" s="68"/>
      <c r="Q29" s="67"/>
      <c r="R29" s="66"/>
      <c r="V29" s="83"/>
      <c r="W29" s="65" t="str">
        <f t="shared" si="0"/>
        <v>TK KOLONIJA .</v>
      </c>
      <c r="X29" s="84">
        <v>4</v>
      </c>
    </row>
    <row r="30" spans="1:24" s="65" customFormat="1" ht="9.6" customHeight="1" x14ac:dyDescent="0.2">
      <c r="A30" s="98"/>
      <c r="B30" s="97"/>
      <c r="C30" s="96"/>
      <c r="D30" s="95"/>
      <c r="E30" s="94"/>
      <c r="F30" s="94"/>
      <c r="G30" s="104"/>
      <c r="H30" s="94"/>
      <c r="I30" s="80"/>
      <c r="J30" s="79"/>
      <c r="K30" s="79"/>
      <c r="L30" s="161"/>
      <c r="M30" s="103"/>
      <c r="N30" s="151"/>
      <c r="O30" s="102" t="s">
        <v>61</v>
      </c>
      <c r="P30" s="68"/>
      <c r="Q30" s="67"/>
      <c r="R30" s="66"/>
      <c r="V30" s="83"/>
      <c r="W30" s="65" t="str">
        <f t="shared" si="0"/>
        <v xml:space="preserve"> .</v>
      </c>
      <c r="X30" s="84"/>
    </row>
    <row r="31" spans="1:24" s="65" customFormat="1" ht="9.6" customHeight="1" x14ac:dyDescent="0.2">
      <c r="A31" s="98">
        <v>13</v>
      </c>
      <c r="B31" s="89"/>
      <c r="C31" s="88"/>
      <c r="D31" s="87"/>
      <c r="E31" s="101" t="s">
        <v>59</v>
      </c>
      <c r="F31" s="101"/>
      <c r="G31" s="101"/>
      <c r="H31" s="101" t="s">
        <v>41</v>
      </c>
      <c r="I31" s="109" t="s">
        <v>61</v>
      </c>
      <c r="J31" s="79"/>
      <c r="K31" s="79"/>
      <c r="L31" s="161"/>
      <c r="M31" s="105"/>
      <c r="N31" s="80"/>
      <c r="O31" s="78"/>
      <c r="P31" s="68"/>
      <c r="Q31" s="67"/>
      <c r="R31" s="66"/>
      <c r="V31" s="83"/>
      <c r="W31" s="65" t="str">
        <f t="shared" si="0"/>
        <v>TK CLASSICS .</v>
      </c>
      <c r="X31" s="84">
        <v>10</v>
      </c>
    </row>
    <row r="32" spans="1:24" s="65" customFormat="1" ht="9.6" customHeight="1" x14ac:dyDescent="0.2">
      <c r="A32" s="98"/>
      <c r="B32" s="97"/>
      <c r="C32" s="96"/>
      <c r="D32" s="95"/>
      <c r="E32" s="94"/>
      <c r="F32" s="94"/>
      <c r="G32" s="163"/>
      <c r="H32" s="94"/>
      <c r="I32" s="93"/>
      <c r="J32" s="92"/>
      <c r="K32" s="92"/>
      <c r="L32" s="108"/>
      <c r="M32" s="105"/>
      <c r="N32" s="78"/>
      <c r="O32" s="78"/>
      <c r="P32" s="68"/>
      <c r="Q32" s="67"/>
      <c r="R32" s="66"/>
      <c r="V32" s="83"/>
      <c r="W32" s="65" t="str">
        <f t="shared" si="0"/>
        <v xml:space="preserve"> .</v>
      </c>
      <c r="X32" s="84"/>
    </row>
    <row r="33" spans="1:24" s="65" customFormat="1" ht="9.6" customHeight="1" x14ac:dyDescent="0.2">
      <c r="A33" s="98">
        <v>14</v>
      </c>
      <c r="B33" s="89"/>
      <c r="C33" s="88"/>
      <c r="D33" s="87"/>
      <c r="E33" s="101" t="s">
        <v>60</v>
      </c>
      <c r="F33" s="101"/>
      <c r="G33" s="164"/>
      <c r="H33" s="101" t="s">
        <v>41</v>
      </c>
      <c r="I33" s="107"/>
      <c r="J33" s="80"/>
      <c r="K33" s="106"/>
      <c r="L33" s="79"/>
      <c r="M33" s="105"/>
      <c r="N33" s="78"/>
      <c r="O33" s="78"/>
      <c r="P33" s="68"/>
      <c r="Q33" s="67"/>
      <c r="R33" s="66"/>
      <c r="V33" s="83"/>
      <c r="W33" s="65" t="str">
        <f t="shared" si="0"/>
        <v>TK DRIL .</v>
      </c>
      <c r="X33" s="84">
        <v>16</v>
      </c>
    </row>
    <row r="34" spans="1:24" s="65" customFormat="1" ht="9.6" customHeight="1" x14ac:dyDescent="0.2">
      <c r="A34" s="98"/>
      <c r="B34" s="97"/>
      <c r="C34" s="96"/>
      <c r="D34" s="95"/>
      <c r="E34" s="94"/>
      <c r="F34" s="94"/>
      <c r="G34" s="104"/>
      <c r="H34" s="94"/>
      <c r="I34" s="80"/>
      <c r="J34" s="161"/>
      <c r="K34" s="103"/>
      <c r="L34" s="151"/>
      <c r="M34" s="102" t="s">
        <v>61</v>
      </c>
      <c r="N34" s="78"/>
      <c r="O34" s="78"/>
      <c r="P34" s="68"/>
      <c r="Q34" s="67"/>
      <c r="R34" s="66"/>
      <c r="V34" s="83"/>
      <c r="W34" s="65" t="str">
        <f t="shared" si="0"/>
        <v xml:space="preserve"> .</v>
      </c>
      <c r="X34" s="84"/>
    </row>
    <row r="35" spans="1:24" s="65" customFormat="1" ht="9.6" customHeight="1" x14ac:dyDescent="0.2">
      <c r="A35" s="98">
        <v>15</v>
      </c>
      <c r="B35" s="89"/>
      <c r="C35" s="88"/>
      <c r="D35" s="87"/>
      <c r="E35" s="101" t="s">
        <v>40</v>
      </c>
      <c r="F35" s="101"/>
      <c r="G35" s="101"/>
      <c r="H35" s="101"/>
      <c r="I35" s="100"/>
      <c r="J35" s="161"/>
      <c r="K35" s="99"/>
      <c r="L35" s="80"/>
      <c r="M35" s="78"/>
      <c r="N35" s="78"/>
      <c r="O35" s="78"/>
      <c r="P35" s="68"/>
      <c r="Q35" s="67"/>
      <c r="R35" s="66"/>
      <c r="V35" s="83"/>
      <c r="W35" s="65" t="str">
        <f t="shared" si="0"/>
        <v>BYE .</v>
      </c>
      <c r="X35" s="84" t="s">
        <v>15</v>
      </c>
    </row>
    <row r="36" spans="1:24" s="65" customFormat="1" ht="9.6" customHeight="1" x14ac:dyDescent="0.2">
      <c r="A36" s="98"/>
      <c r="B36" s="97"/>
      <c r="C36" s="96"/>
      <c r="D36" s="95"/>
      <c r="E36" s="94"/>
      <c r="F36" s="94"/>
      <c r="G36" s="163"/>
      <c r="H36" s="94"/>
      <c r="I36" s="93"/>
      <c r="J36" s="151" t="s">
        <v>49</v>
      </c>
      <c r="K36" s="91" t="s">
        <v>61</v>
      </c>
      <c r="L36" s="79"/>
      <c r="M36" s="78"/>
      <c r="N36" s="78"/>
      <c r="O36" s="78"/>
      <c r="P36" s="68"/>
      <c r="Q36" s="67"/>
      <c r="R36" s="66"/>
      <c r="V36" s="83"/>
      <c r="W36" s="65" t="str">
        <f t="shared" si="0"/>
        <v xml:space="preserve"> .</v>
      </c>
      <c r="X36" s="84"/>
    </row>
    <row r="37" spans="1:24" s="65" customFormat="1" ht="9.6" customHeight="1" x14ac:dyDescent="0.2">
      <c r="A37" s="90">
        <v>16</v>
      </c>
      <c r="B37" s="89"/>
      <c r="C37" s="88"/>
      <c r="D37" s="87"/>
      <c r="E37" s="86" t="s">
        <v>50</v>
      </c>
      <c r="F37" s="86"/>
      <c r="G37" s="164"/>
      <c r="H37" s="86" t="s">
        <v>41</v>
      </c>
      <c r="I37" s="85"/>
      <c r="J37" s="79"/>
      <c r="K37" s="79"/>
      <c r="L37" s="79"/>
      <c r="M37" s="78"/>
      <c r="N37" s="78"/>
      <c r="O37" s="78"/>
      <c r="P37" s="68"/>
      <c r="Q37" s="67"/>
      <c r="R37" s="66"/>
      <c r="V37" s="83"/>
      <c r="W37" s="65" t="str">
        <f t="shared" si="0"/>
        <v>TK  C.ZVEZDA .</v>
      </c>
      <c r="X37" s="84">
        <v>2</v>
      </c>
    </row>
    <row r="38" spans="1:24" s="65" customFormat="1" ht="9.6" customHeight="1" x14ac:dyDescent="0.2">
      <c r="A38" s="75"/>
      <c r="B38" s="71"/>
      <c r="C38" s="71"/>
      <c r="D38" s="71"/>
      <c r="E38" s="82"/>
      <c r="F38" s="82"/>
      <c r="G38" s="81"/>
      <c r="H38" s="79"/>
      <c r="I38" s="80"/>
      <c r="J38" s="79"/>
      <c r="K38" s="79"/>
      <c r="L38" s="79"/>
      <c r="M38" s="78"/>
      <c r="N38" s="78"/>
      <c r="O38" s="78"/>
      <c r="P38" s="68"/>
      <c r="Q38" s="67"/>
      <c r="R38" s="66"/>
      <c r="V38" s="83"/>
    </row>
    <row r="39" spans="1:24" s="65" customFormat="1" ht="9.6" customHeight="1" x14ac:dyDescent="0.2">
      <c r="A39" s="72"/>
      <c r="B39" s="70"/>
      <c r="C39" s="70"/>
      <c r="D39" s="71"/>
      <c r="E39" s="70"/>
      <c r="F39" s="70"/>
      <c r="G39" s="70"/>
      <c r="H39" s="70"/>
      <c r="I39" s="71"/>
      <c r="J39" s="70"/>
      <c r="K39" s="70"/>
      <c r="L39" s="70"/>
      <c r="M39" s="73"/>
      <c r="N39" s="73"/>
      <c r="O39" s="73"/>
      <c r="P39" s="68"/>
      <c r="Q39" s="67"/>
      <c r="R39" s="66"/>
    </row>
    <row r="40" spans="1:24" s="65" customFormat="1" ht="9.6" customHeight="1" x14ac:dyDescent="0.2">
      <c r="A40" s="75"/>
      <c r="B40" s="71"/>
      <c r="C40" s="71"/>
      <c r="D40" s="71"/>
      <c r="E40" s="70"/>
      <c r="F40" s="70"/>
      <c r="H40" s="74"/>
      <c r="I40" s="71"/>
      <c r="J40" s="70"/>
      <c r="K40" s="70"/>
      <c r="L40" s="70"/>
      <c r="M40" s="73"/>
      <c r="N40" s="73"/>
      <c r="O40" s="73"/>
      <c r="P40" s="68"/>
      <c r="Q40" s="67"/>
      <c r="R40" s="66"/>
    </row>
    <row r="41" spans="1:24" s="65" customFormat="1" ht="12" customHeight="1" x14ac:dyDescent="0.2">
      <c r="A41" s="75"/>
      <c r="B41" s="70"/>
      <c r="C41" s="173"/>
      <c r="D41" s="173"/>
      <c r="E41" s="173"/>
      <c r="F41" s="173"/>
      <c r="G41" s="173"/>
      <c r="H41" s="173"/>
      <c r="I41" s="173"/>
      <c r="J41" s="173"/>
      <c r="K41" s="76"/>
      <c r="L41" s="70"/>
      <c r="M41" s="73"/>
      <c r="N41" s="73"/>
      <c r="O41" s="73"/>
      <c r="P41" s="68"/>
      <c r="Q41" s="67"/>
      <c r="R41" s="66"/>
    </row>
    <row r="42" spans="1:24" s="65" customFormat="1" ht="9.6" customHeight="1" x14ac:dyDescent="0.2">
      <c r="A42" s="75"/>
      <c r="B42" s="71"/>
      <c r="C42" s="71"/>
      <c r="D42" s="71"/>
      <c r="E42" s="176" t="s">
        <v>63</v>
      </c>
      <c r="F42" s="176"/>
      <c r="G42" s="176"/>
      <c r="H42" s="176"/>
      <c r="I42" s="176"/>
      <c r="J42" s="176"/>
      <c r="K42" s="176"/>
      <c r="L42" s="70"/>
      <c r="M42" s="73"/>
      <c r="N42" s="73"/>
      <c r="O42" s="73"/>
      <c r="P42" s="68"/>
      <c r="Q42" s="67"/>
      <c r="R42" s="66"/>
    </row>
    <row r="43" spans="1:24" s="65" customFormat="1" ht="9.6" customHeight="1" x14ac:dyDescent="0.2">
      <c r="A43" s="75"/>
      <c r="B43" s="70"/>
      <c r="C43" s="70"/>
      <c r="D43" s="71"/>
      <c r="E43" s="70"/>
      <c r="F43" s="70"/>
      <c r="G43" s="70"/>
      <c r="H43" s="70"/>
      <c r="I43" s="71"/>
      <c r="J43" s="70"/>
      <c r="K43" s="70"/>
      <c r="L43" s="70"/>
      <c r="M43" s="73"/>
      <c r="N43" s="73"/>
      <c r="O43" s="73"/>
      <c r="P43" s="68"/>
      <c r="Q43" s="67"/>
      <c r="R43" s="77"/>
    </row>
    <row r="44" spans="1:24" s="65" customFormat="1" ht="9.6" customHeight="1" x14ac:dyDescent="0.2">
      <c r="A44" s="75"/>
      <c r="B44" s="71"/>
      <c r="C44" s="71"/>
      <c r="D44" s="71"/>
      <c r="E44" s="70"/>
      <c r="F44" s="70"/>
      <c r="H44" s="74"/>
      <c r="I44" s="71"/>
      <c r="J44" s="70"/>
      <c r="K44" s="70"/>
      <c r="L44" s="70"/>
      <c r="M44" s="73"/>
      <c r="N44" s="73"/>
      <c r="O44" s="73"/>
      <c r="P44" s="68"/>
      <c r="Q44" s="67"/>
      <c r="R44" s="66"/>
    </row>
    <row r="45" spans="1:24" s="65" customFormat="1" ht="9.6" customHeight="1" x14ac:dyDescent="0.2">
      <c r="A45" s="75"/>
      <c r="B45" s="70"/>
      <c r="C45" s="70"/>
      <c r="D45" s="71"/>
      <c r="E45" s="70"/>
      <c r="F45" s="70"/>
      <c r="G45" s="70"/>
      <c r="H45" s="70"/>
      <c r="I45" s="71"/>
      <c r="J45" s="70"/>
      <c r="K45" s="70"/>
      <c r="L45" s="70"/>
      <c r="M45" s="73"/>
      <c r="N45" s="73"/>
      <c r="O45" s="73"/>
      <c r="P45" s="68"/>
      <c r="Q45" s="67"/>
      <c r="R45" s="66"/>
    </row>
    <row r="46" spans="1:24" s="65" customFormat="1" ht="9.6" customHeight="1" x14ac:dyDescent="0.2">
      <c r="A46" s="75"/>
      <c r="B46" s="71"/>
      <c r="C46" s="71"/>
      <c r="D46" s="71"/>
      <c r="E46" s="70"/>
      <c r="F46" s="70"/>
      <c r="H46" s="70"/>
      <c r="I46" s="71"/>
      <c r="J46" s="70"/>
      <c r="K46" s="70"/>
      <c r="L46" s="74"/>
      <c r="M46" s="71"/>
      <c r="N46" s="70"/>
      <c r="O46" s="73"/>
      <c r="P46" s="68"/>
      <c r="Q46" s="67"/>
      <c r="R46" s="66"/>
    </row>
    <row r="47" spans="1:24" s="65" customFormat="1" ht="9.6" customHeight="1" x14ac:dyDescent="0.2">
      <c r="A47" s="75"/>
      <c r="B47" s="70"/>
      <c r="C47" s="70"/>
      <c r="D47" s="71"/>
      <c r="E47" s="70"/>
      <c r="F47" s="70"/>
      <c r="G47" s="70"/>
      <c r="H47" s="70"/>
      <c r="I47" s="71"/>
      <c r="J47" s="70"/>
      <c r="K47" s="70"/>
      <c r="L47" s="70"/>
      <c r="M47" s="73"/>
      <c r="N47" s="70"/>
      <c r="O47" s="73"/>
      <c r="P47" s="68"/>
      <c r="Q47" s="67"/>
      <c r="R47" s="66"/>
    </row>
    <row r="48" spans="1:24" s="65" customFormat="1" ht="9.6" customHeight="1" x14ac:dyDescent="0.2">
      <c r="A48" s="75"/>
      <c r="B48" s="71"/>
      <c r="C48" s="71"/>
      <c r="D48" s="71"/>
      <c r="E48" s="70"/>
      <c r="F48" s="70"/>
      <c r="H48" s="74"/>
      <c r="I48" s="71"/>
      <c r="J48" s="70"/>
      <c r="K48" s="70"/>
      <c r="L48" s="70"/>
      <c r="M48" s="73"/>
      <c r="N48" s="73"/>
      <c r="O48" s="73"/>
      <c r="P48" s="68"/>
      <c r="Q48" s="67"/>
      <c r="R48" s="66"/>
    </row>
    <row r="49" spans="1:21" s="65" customFormat="1" ht="9.6" customHeight="1" x14ac:dyDescent="0.2">
      <c r="A49" s="75"/>
      <c r="B49" s="70"/>
      <c r="C49" s="70"/>
      <c r="D49" s="71"/>
      <c r="E49" s="70"/>
      <c r="F49" s="70"/>
      <c r="G49" s="70"/>
      <c r="H49" s="70"/>
      <c r="I49" s="71"/>
      <c r="J49" s="70"/>
      <c r="K49" s="76"/>
      <c r="L49" s="70"/>
      <c r="M49" s="73"/>
      <c r="N49" s="73"/>
      <c r="O49" s="73"/>
      <c r="P49" s="68"/>
      <c r="Q49" s="67"/>
      <c r="R49" s="66"/>
    </row>
    <row r="50" spans="1:21" s="65" customFormat="1" ht="9.6" customHeight="1" x14ac:dyDescent="0.2">
      <c r="A50" s="75"/>
      <c r="B50" s="71"/>
      <c r="C50" s="71"/>
      <c r="D50" s="71"/>
      <c r="E50" s="70"/>
      <c r="F50" s="70"/>
      <c r="H50" s="70"/>
      <c r="I50" s="71"/>
      <c r="J50" s="74"/>
      <c r="K50" s="71"/>
      <c r="L50" s="70"/>
      <c r="M50" s="73"/>
      <c r="N50" s="73"/>
      <c r="O50" s="73"/>
      <c r="P50" s="68"/>
      <c r="Q50" s="67"/>
      <c r="R50" s="66"/>
    </row>
    <row r="51" spans="1:21" s="65" customFormat="1" ht="9.6" customHeight="1" x14ac:dyDescent="0.2">
      <c r="A51" s="75"/>
      <c r="B51" s="70"/>
      <c r="C51" s="70"/>
      <c r="D51" s="71"/>
      <c r="E51" s="70"/>
      <c r="F51" s="70"/>
      <c r="G51" s="70"/>
      <c r="H51" s="70"/>
      <c r="I51" s="71"/>
      <c r="J51" s="70"/>
      <c r="K51" s="70"/>
      <c r="L51" s="70"/>
      <c r="M51" s="73"/>
      <c r="N51" s="73"/>
      <c r="O51" s="73"/>
      <c r="P51" s="68"/>
      <c r="Q51" s="67"/>
      <c r="R51" s="66"/>
    </row>
    <row r="52" spans="1:21" s="65" customFormat="1" ht="9.6" customHeight="1" x14ac:dyDescent="0.2">
      <c r="A52" s="75"/>
      <c r="B52" s="71"/>
      <c r="C52" s="71"/>
      <c r="D52" s="71"/>
      <c r="E52" s="70"/>
      <c r="F52" s="70"/>
      <c r="H52" s="74"/>
      <c r="I52" s="71"/>
      <c r="J52" s="70"/>
      <c r="K52" s="70"/>
      <c r="L52" s="70"/>
      <c r="M52" s="73"/>
      <c r="N52" s="73"/>
      <c r="O52" s="73"/>
      <c r="P52" s="68"/>
      <c r="Q52" s="67"/>
      <c r="R52" s="66"/>
    </row>
    <row r="53" spans="1:21" s="65" customFormat="1" ht="9.6" customHeight="1" x14ac:dyDescent="0.2">
      <c r="A53" s="72"/>
      <c r="B53" s="70"/>
      <c r="C53" s="70"/>
      <c r="D53" s="71"/>
      <c r="E53" s="70"/>
      <c r="F53" s="70"/>
      <c r="G53" s="70"/>
      <c r="H53" s="70"/>
      <c r="I53" s="71"/>
      <c r="J53" s="70"/>
      <c r="K53" s="70"/>
      <c r="L53" s="70"/>
      <c r="M53" s="70"/>
      <c r="N53" s="69"/>
      <c r="O53" s="69"/>
      <c r="P53" s="68"/>
      <c r="Q53" s="67"/>
      <c r="R53" s="66"/>
    </row>
    <row r="54" spans="1:21" s="65" customFormat="1" ht="9.6" customHeight="1" x14ac:dyDescent="0.2">
      <c r="A54" s="75"/>
      <c r="B54" s="71"/>
      <c r="C54" s="71"/>
      <c r="D54" s="71"/>
      <c r="E54" s="82"/>
      <c r="F54" s="82"/>
      <c r="G54" s="81"/>
      <c r="H54" s="79"/>
      <c r="I54" s="80"/>
      <c r="J54" s="79"/>
      <c r="K54" s="79"/>
      <c r="L54" s="79"/>
      <c r="M54" s="78"/>
      <c r="N54" s="78"/>
      <c r="O54" s="78"/>
      <c r="P54" s="68"/>
      <c r="Q54" s="67"/>
      <c r="R54" s="66"/>
    </row>
    <row r="55" spans="1:21" s="65" customFormat="1" ht="9.6" customHeight="1" x14ac:dyDescent="0.2">
      <c r="A55" s="72"/>
      <c r="B55" s="70"/>
      <c r="C55" s="70"/>
      <c r="D55" s="71"/>
      <c r="E55" s="70"/>
      <c r="F55" s="70"/>
      <c r="G55" s="70"/>
      <c r="H55" s="70"/>
      <c r="I55" s="71"/>
      <c r="J55" s="70"/>
      <c r="K55" s="70"/>
      <c r="L55" s="70"/>
      <c r="M55" s="73"/>
      <c r="N55" s="73"/>
      <c r="O55" s="73"/>
      <c r="P55" s="68"/>
      <c r="Q55" s="67"/>
      <c r="R55" s="66"/>
    </row>
    <row r="56" spans="1:21" s="65" customFormat="1" ht="9.6" customHeight="1" x14ac:dyDescent="0.2">
      <c r="A56" s="75"/>
      <c r="B56" s="71"/>
      <c r="C56" s="71"/>
      <c r="D56" s="71"/>
      <c r="E56" s="70"/>
      <c r="F56" s="70"/>
      <c r="H56" s="74"/>
      <c r="I56" s="71"/>
      <c r="J56" s="70"/>
      <c r="K56" s="70"/>
      <c r="L56" s="70"/>
      <c r="M56" s="73"/>
      <c r="N56" s="73"/>
      <c r="O56" s="73"/>
      <c r="P56" s="68"/>
      <c r="Q56" s="67"/>
      <c r="R56" s="66"/>
    </row>
    <row r="57" spans="1:21" s="65" customFormat="1" ht="9.6" customHeight="1" x14ac:dyDescent="0.2">
      <c r="A57" s="75"/>
      <c r="B57" s="70"/>
      <c r="C57" s="70"/>
      <c r="D57" s="71"/>
      <c r="E57" s="70"/>
      <c r="F57" s="70"/>
      <c r="G57" s="70"/>
      <c r="H57" s="70"/>
      <c r="I57" s="71"/>
      <c r="J57" s="70"/>
      <c r="K57" s="76"/>
      <c r="L57" s="70"/>
      <c r="M57" s="73"/>
      <c r="N57" s="73"/>
      <c r="O57" s="73"/>
      <c r="P57" s="68"/>
      <c r="Q57" s="67"/>
      <c r="R57" s="66"/>
    </row>
    <row r="58" spans="1:21" s="65" customFormat="1" ht="9.6" customHeight="1" x14ac:dyDescent="0.2">
      <c r="A58" s="75"/>
      <c r="B58" s="71"/>
      <c r="C58" s="71"/>
      <c r="D58" s="71"/>
      <c r="E58" s="70"/>
      <c r="F58" s="70"/>
      <c r="H58" s="70"/>
      <c r="I58" s="71"/>
      <c r="J58" s="74"/>
      <c r="K58" s="71"/>
      <c r="L58" s="70"/>
      <c r="M58" s="73"/>
      <c r="N58" s="73"/>
      <c r="O58" s="73"/>
      <c r="P58" s="68"/>
      <c r="Q58" s="67"/>
      <c r="R58" s="66"/>
    </row>
    <row r="59" spans="1:21" s="65" customFormat="1" ht="9.6" customHeight="1" x14ac:dyDescent="0.2">
      <c r="A59" s="75"/>
      <c r="B59" s="70"/>
      <c r="C59" s="70"/>
      <c r="D59" s="71"/>
      <c r="E59" s="70"/>
      <c r="F59" s="70"/>
      <c r="G59" s="70"/>
      <c r="H59" s="70"/>
      <c r="I59" s="71"/>
      <c r="J59" s="70"/>
      <c r="K59" s="70"/>
      <c r="L59" s="70"/>
      <c r="M59" s="73"/>
      <c r="N59" s="73"/>
      <c r="O59" s="73"/>
      <c r="P59" s="68"/>
      <c r="Q59" s="67"/>
      <c r="R59" s="77"/>
    </row>
    <row r="60" spans="1:21" s="65" customFormat="1" ht="9.6" customHeight="1" x14ac:dyDescent="0.2">
      <c r="A60" s="75"/>
      <c r="B60" s="71"/>
      <c r="C60" s="71"/>
      <c r="D60" s="71"/>
      <c r="E60" s="70"/>
      <c r="F60" s="70"/>
      <c r="H60" s="74"/>
      <c r="I60" s="71"/>
      <c r="J60" s="70"/>
      <c r="K60" s="70"/>
      <c r="L60" s="70"/>
      <c r="M60" s="73"/>
      <c r="N60" s="73"/>
      <c r="O60" s="73"/>
      <c r="P60" s="68"/>
      <c r="Q60" s="67"/>
      <c r="R60" s="66"/>
    </row>
    <row r="61" spans="1:21" s="65" customFormat="1" ht="9.6" customHeight="1" x14ac:dyDescent="0.2">
      <c r="A61" s="75"/>
      <c r="B61" s="70"/>
      <c r="C61" s="70"/>
      <c r="D61" s="71"/>
      <c r="E61" s="70"/>
      <c r="F61" s="70"/>
      <c r="G61" s="70"/>
      <c r="H61" s="70"/>
      <c r="I61" s="71"/>
      <c r="J61" s="70"/>
      <c r="K61" s="70"/>
      <c r="L61" s="70"/>
      <c r="M61" s="73"/>
      <c r="N61" s="73"/>
      <c r="O61" s="73"/>
      <c r="P61" s="68"/>
      <c r="Q61" s="67"/>
      <c r="R61" s="66"/>
    </row>
    <row r="62" spans="1:21" s="65" customFormat="1" ht="9.6" customHeight="1" x14ac:dyDescent="0.2">
      <c r="A62" s="75"/>
      <c r="B62" s="71"/>
      <c r="C62" s="71"/>
      <c r="D62" s="71"/>
      <c r="E62" s="70"/>
      <c r="F62" s="70"/>
      <c r="H62" s="70"/>
      <c r="I62" s="71"/>
      <c r="J62" s="70"/>
      <c r="K62" s="70"/>
      <c r="L62" s="74"/>
      <c r="M62" s="71"/>
      <c r="N62" s="70"/>
      <c r="O62" s="73"/>
      <c r="P62" s="68"/>
      <c r="Q62" s="67"/>
      <c r="R62" s="66"/>
    </row>
    <row r="63" spans="1:21" s="65" customFormat="1" ht="9.6" customHeight="1" x14ac:dyDescent="0.2">
      <c r="A63" s="75"/>
      <c r="B63" s="70"/>
      <c r="C63" s="70"/>
      <c r="D63" s="71"/>
      <c r="E63" s="70"/>
      <c r="F63" s="70"/>
      <c r="G63" s="70"/>
      <c r="H63" s="70"/>
      <c r="I63" s="71"/>
      <c r="J63" s="70"/>
      <c r="K63" s="70"/>
      <c r="L63" s="70"/>
      <c r="M63" s="73"/>
      <c r="N63" s="70"/>
      <c r="O63" s="73"/>
      <c r="P63" s="68"/>
      <c r="Q63" s="67"/>
      <c r="R63" s="66"/>
    </row>
    <row r="64" spans="1:21" s="65" customFormat="1" ht="9.6" customHeight="1" x14ac:dyDescent="0.2">
      <c r="A64" s="75"/>
      <c r="B64" s="71"/>
      <c r="C64" s="71"/>
      <c r="D64" s="71"/>
      <c r="E64" s="70"/>
      <c r="F64" s="70"/>
      <c r="H64" s="74"/>
      <c r="I64" s="71"/>
      <c r="J64" s="70"/>
      <c r="K64" s="70"/>
      <c r="L64" s="70"/>
      <c r="M64" s="73"/>
      <c r="N64" s="73"/>
      <c r="O64" s="73"/>
      <c r="P64" s="68"/>
      <c r="Q64" s="67"/>
      <c r="R64" s="66"/>
      <c r="U64" s="65">
        <v>1</v>
      </c>
    </row>
    <row r="65" spans="1:18" s="65" customFormat="1" ht="9.6" customHeight="1" x14ac:dyDescent="0.2">
      <c r="A65" s="75"/>
      <c r="B65" s="70"/>
      <c r="C65" s="70"/>
      <c r="D65" s="71"/>
      <c r="E65" s="70"/>
      <c r="F65" s="70"/>
      <c r="G65" s="70"/>
      <c r="H65" s="70"/>
      <c r="I65" s="71"/>
      <c r="J65" s="70"/>
      <c r="K65" s="76"/>
      <c r="L65" s="70"/>
      <c r="M65" s="73"/>
      <c r="N65" s="73"/>
      <c r="O65" s="73"/>
      <c r="P65" s="68"/>
      <c r="Q65" s="67"/>
      <c r="R65" s="66"/>
    </row>
    <row r="66" spans="1:18" s="65" customFormat="1" ht="9.6" customHeight="1" x14ac:dyDescent="0.2">
      <c r="A66" s="75"/>
      <c r="B66" s="71"/>
      <c r="C66" s="71"/>
      <c r="D66" s="71"/>
      <c r="E66" s="70"/>
      <c r="F66" s="70"/>
      <c r="H66" s="70"/>
      <c r="I66" s="71"/>
      <c r="J66" s="74"/>
      <c r="K66" s="71"/>
      <c r="L66" s="70"/>
      <c r="M66" s="73"/>
      <c r="N66" s="73"/>
      <c r="O66" s="73"/>
      <c r="P66" s="68"/>
      <c r="Q66" s="67"/>
      <c r="R66" s="66"/>
    </row>
    <row r="67" spans="1:18" s="65" customFormat="1" ht="9.6" customHeight="1" x14ac:dyDescent="0.2">
      <c r="A67" s="75"/>
      <c r="B67" s="70"/>
      <c r="C67" s="70"/>
      <c r="D67" s="71"/>
      <c r="E67" s="70"/>
      <c r="F67" s="70"/>
      <c r="G67" s="70"/>
      <c r="H67" s="70"/>
      <c r="I67" s="71"/>
      <c r="J67" s="70"/>
      <c r="K67" s="70"/>
      <c r="L67" s="70"/>
      <c r="M67" s="73"/>
      <c r="N67" s="73"/>
      <c r="O67" s="73"/>
      <c r="P67" s="68"/>
      <c r="Q67" s="67"/>
      <c r="R67" s="66"/>
    </row>
    <row r="68" spans="1:18" s="65" customFormat="1" ht="9.6" customHeight="1" x14ac:dyDescent="0.2">
      <c r="A68" s="75"/>
      <c r="B68" s="71"/>
      <c r="C68" s="71"/>
      <c r="D68" s="71"/>
      <c r="E68" s="70"/>
      <c r="F68" s="70"/>
      <c r="H68" s="74"/>
      <c r="I68" s="71"/>
      <c r="J68" s="70"/>
      <c r="K68" s="70"/>
      <c r="L68" s="70"/>
      <c r="M68" s="73"/>
      <c r="N68" s="73"/>
      <c r="O68" s="73"/>
      <c r="P68" s="68"/>
      <c r="Q68" s="67"/>
      <c r="R68" s="66"/>
    </row>
    <row r="69" spans="1:18" s="65" customFormat="1" ht="9.6" customHeight="1" x14ac:dyDescent="0.2">
      <c r="A69" s="72"/>
      <c r="B69" s="70"/>
      <c r="C69" s="70"/>
      <c r="D69" s="71"/>
      <c r="E69" s="70"/>
      <c r="F69" s="70"/>
      <c r="G69" s="70"/>
      <c r="H69" s="70"/>
      <c r="I69" s="71"/>
      <c r="J69" s="70"/>
      <c r="K69" s="70"/>
      <c r="L69" s="70"/>
      <c r="M69" s="70"/>
      <c r="N69" s="69"/>
      <c r="O69" s="69"/>
      <c r="P69" s="68"/>
      <c r="Q69" s="67"/>
      <c r="R69" s="66"/>
    </row>
    <row r="70" spans="1:18" s="58" customFormat="1" ht="6.75" customHeight="1" x14ac:dyDescent="0.2">
      <c r="A70" s="64"/>
      <c r="B70" s="64"/>
      <c r="C70" s="64"/>
      <c r="D70" s="64"/>
      <c r="E70" s="63"/>
      <c r="F70" s="63"/>
      <c r="G70" s="63"/>
      <c r="H70" s="63"/>
      <c r="I70" s="62"/>
      <c r="J70" s="61"/>
      <c r="K70" s="60"/>
      <c r="L70" s="61"/>
      <c r="M70" s="60"/>
      <c r="N70" s="61"/>
      <c r="O70" s="60"/>
      <c r="P70" s="61"/>
      <c r="Q70" s="60"/>
      <c r="R70" s="59"/>
    </row>
    <row r="71" spans="1:18" s="5" customFormat="1" ht="10.5" customHeight="1" x14ac:dyDescent="0.2">
      <c r="A71" s="57" t="s">
        <v>14</v>
      </c>
      <c r="B71" s="56"/>
      <c r="C71" s="55"/>
      <c r="D71" s="52" t="s">
        <v>12</v>
      </c>
      <c r="E71" s="49" t="s">
        <v>13</v>
      </c>
      <c r="F71" s="52"/>
      <c r="G71" s="54"/>
      <c r="H71" s="53"/>
      <c r="I71" s="52" t="s">
        <v>12</v>
      </c>
      <c r="J71" s="51" t="str">
        <f>IF(OR('[1]PODEŠAVANJA-NE BRISATI'!G10="A",'[1]PODEŠAVANJA-NE BRISATI'!G10="l",'[1]PODEŠAVANJA-NE BRISATI'!G10="I"),"LL","ALT")</f>
        <v>ALT</v>
      </c>
      <c r="K71" s="50"/>
      <c r="L71" s="49" t="s">
        <v>11</v>
      </c>
      <c r="M71" s="48"/>
      <c r="N71" s="47" t="s">
        <v>10</v>
      </c>
      <c r="O71" s="47"/>
      <c r="P71" s="46">
        <v>0.47916666666666669</v>
      </c>
      <c r="Q71" s="45"/>
    </row>
    <row r="72" spans="1:18" s="5" customFormat="1" ht="9" customHeight="1" x14ac:dyDescent="0.2">
      <c r="A72" s="19" t="s">
        <v>5</v>
      </c>
      <c r="B72" s="17"/>
      <c r="C72" s="29"/>
      <c r="D72" s="37">
        <v>1</v>
      </c>
      <c r="E72" s="36" t="s">
        <v>48</v>
      </c>
      <c r="F72" s="36">
        <f>'[1]PRIPREMA DECACI GT'!C8</f>
        <v>0</v>
      </c>
      <c r="G72" s="35"/>
      <c r="H72" s="21"/>
      <c r="I72" s="20"/>
      <c r="J72" s="17"/>
      <c r="K72" s="18"/>
      <c r="L72" s="17"/>
      <c r="M72" s="16"/>
      <c r="N72" s="28" t="s">
        <v>9</v>
      </c>
      <c r="O72" s="27"/>
      <c r="P72" s="27"/>
      <c r="Q72" s="26"/>
    </row>
    <row r="73" spans="1:18" s="5" customFormat="1" ht="9" customHeight="1" x14ac:dyDescent="0.2">
      <c r="A73" s="19" t="s">
        <v>8</v>
      </c>
      <c r="B73" s="17"/>
      <c r="C73" s="44" t="s">
        <v>17</v>
      </c>
      <c r="D73" s="37">
        <v>2</v>
      </c>
      <c r="E73" s="36" t="s">
        <v>49</v>
      </c>
      <c r="F73" s="36">
        <f>'[1]PRIPREMA DECACI GT'!C9</f>
        <v>0</v>
      </c>
      <c r="G73" s="35"/>
      <c r="H73" s="21"/>
      <c r="I73" s="20"/>
      <c r="J73" s="17"/>
      <c r="K73" s="18"/>
      <c r="L73" s="17"/>
      <c r="M73" s="16"/>
      <c r="N73" s="43" t="s">
        <v>17</v>
      </c>
      <c r="O73" s="42"/>
      <c r="P73" s="42"/>
      <c r="Q73" s="30"/>
    </row>
    <row r="74" spans="1:18" s="5" customFormat="1" ht="9" customHeight="1" x14ac:dyDescent="0.2">
      <c r="A74" s="15" t="s">
        <v>7</v>
      </c>
      <c r="B74" s="7"/>
      <c r="C74" s="41" t="s">
        <v>17</v>
      </c>
      <c r="D74" s="37">
        <v>3</v>
      </c>
      <c r="E74" s="36" t="s">
        <v>52</v>
      </c>
      <c r="F74" s="36">
        <f>'[1]PRIPREMA DECACI GT'!C10</f>
        <v>0</v>
      </c>
      <c r="G74" s="35"/>
      <c r="H74" s="21"/>
      <c r="I74" s="20"/>
      <c r="J74" s="17"/>
      <c r="K74" s="18"/>
      <c r="L74" s="17"/>
      <c r="M74" s="16"/>
      <c r="N74" s="28" t="s">
        <v>37</v>
      </c>
      <c r="O74" s="27"/>
      <c r="P74" s="27"/>
      <c r="Q74" s="26"/>
    </row>
    <row r="75" spans="1:18" s="5" customFormat="1" ht="9" customHeight="1" x14ac:dyDescent="0.2">
      <c r="A75" s="40"/>
      <c r="B75" s="39"/>
      <c r="C75" s="38"/>
      <c r="D75" s="37">
        <v>4</v>
      </c>
      <c r="E75" s="36" t="s">
        <v>51</v>
      </c>
      <c r="F75" s="36">
        <f>'[1]PRIPREMA DECACI GT'!C11</f>
        <v>0</v>
      </c>
      <c r="G75" s="35"/>
      <c r="H75" s="21"/>
      <c r="I75" s="20"/>
      <c r="J75" s="17"/>
      <c r="K75" s="18"/>
      <c r="L75" s="17"/>
      <c r="M75" s="16"/>
      <c r="N75" s="34" t="s">
        <v>38</v>
      </c>
      <c r="O75" s="18"/>
      <c r="P75" s="17"/>
      <c r="Q75" s="16"/>
    </row>
    <row r="76" spans="1:18" s="5" customFormat="1" ht="9" customHeight="1" x14ac:dyDescent="0.2">
      <c r="A76" s="33" t="s">
        <v>6</v>
      </c>
      <c r="B76" s="32"/>
      <c r="C76" s="31"/>
      <c r="D76" s="24"/>
      <c r="E76" s="22"/>
      <c r="F76" s="23"/>
      <c r="G76" s="22"/>
      <c r="H76" s="21"/>
      <c r="I76" s="20"/>
      <c r="J76" s="17"/>
      <c r="K76" s="18"/>
      <c r="L76" s="17"/>
      <c r="M76" s="16"/>
      <c r="N76" s="7" t="s">
        <v>39</v>
      </c>
      <c r="O76" s="8"/>
      <c r="P76" s="7"/>
      <c r="Q76" s="30"/>
    </row>
    <row r="77" spans="1:18" s="5" customFormat="1" ht="9" customHeight="1" x14ac:dyDescent="0.2">
      <c r="A77" s="19" t="s">
        <v>5</v>
      </c>
      <c r="B77" s="17"/>
      <c r="C77" s="29">
        <f>C72</f>
        <v>0</v>
      </c>
      <c r="D77" s="24"/>
      <c r="E77" s="22"/>
      <c r="F77" s="23"/>
      <c r="G77" s="22"/>
      <c r="H77" s="21"/>
      <c r="I77" s="170" t="s">
        <v>4</v>
      </c>
      <c r="J77" s="171"/>
      <c r="K77" s="171"/>
      <c r="L77" s="171"/>
      <c r="M77" s="172"/>
      <c r="N77" s="28" t="s">
        <v>3</v>
      </c>
      <c r="O77" s="27"/>
      <c r="P77" s="27"/>
      <c r="Q77" s="26"/>
    </row>
    <row r="78" spans="1:18" s="5" customFormat="1" ht="9" customHeight="1" x14ac:dyDescent="0.2">
      <c r="A78" s="19" t="s">
        <v>2</v>
      </c>
      <c r="B78" s="17"/>
      <c r="C78" s="25" t="s">
        <v>17</v>
      </c>
      <c r="D78" s="24"/>
      <c r="E78" s="22"/>
      <c r="F78" s="23"/>
      <c r="G78" s="22"/>
      <c r="H78" s="21"/>
      <c r="I78" s="20"/>
      <c r="J78" s="169"/>
      <c r="K78" s="169"/>
      <c r="L78" s="169"/>
      <c r="M78" s="169"/>
      <c r="N78" s="19"/>
      <c r="O78" s="18"/>
      <c r="P78" s="17"/>
      <c r="Q78" s="16"/>
    </row>
    <row r="79" spans="1:18" s="5" customFormat="1" ht="9" customHeight="1" x14ac:dyDescent="0.2">
      <c r="A79" s="15" t="s">
        <v>1</v>
      </c>
      <c r="B79" s="7"/>
      <c r="C79" s="14" t="s">
        <v>17</v>
      </c>
      <c r="D79" s="13"/>
      <c r="E79" s="11"/>
      <c r="F79" s="12"/>
      <c r="G79" s="11"/>
      <c r="H79" s="10"/>
      <c r="I79" s="165" t="s">
        <v>0</v>
      </c>
      <c r="J79" s="166"/>
      <c r="K79" s="166"/>
      <c r="L79" s="166"/>
      <c r="M79" s="167"/>
      <c r="N79" s="9">
        <f>Q4</f>
        <v>0</v>
      </c>
      <c r="O79" s="8"/>
      <c r="P79" s="7"/>
      <c r="Q79" s="6">
        <f>MIN(4,'[1]PRIPREMA DECACI GT'!R5)</f>
        <v>0</v>
      </c>
    </row>
    <row r="80" spans="1:18" x14ac:dyDescent="0.2">
      <c r="J80" s="4"/>
      <c r="K80" s="3"/>
      <c r="L80" s="3"/>
      <c r="M80" s="3"/>
    </row>
  </sheetData>
  <dataConsolidate topLabels="1">
    <dataRefs count="1">
      <dataRef ref="B7:C22" sheet="PRIPREMA DECACI GT" r:id="rId1"/>
    </dataRefs>
  </dataConsolidate>
  <mergeCells count="23">
    <mergeCell ref="I79:M79"/>
    <mergeCell ref="J34:J35"/>
    <mergeCell ref="L14:L15"/>
    <mergeCell ref="L30:L31"/>
    <mergeCell ref="A4:C4"/>
    <mergeCell ref="G8:G9"/>
    <mergeCell ref="G16:G17"/>
    <mergeCell ref="J78:M78"/>
    <mergeCell ref="I77:M77"/>
    <mergeCell ref="G28:G29"/>
    <mergeCell ref="G36:G37"/>
    <mergeCell ref="G32:G33"/>
    <mergeCell ref="C41:J41"/>
    <mergeCell ref="F6:G6"/>
    <mergeCell ref="E42:K42"/>
    <mergeCell ref="H2:K2"/>
    <mergeCell ref="E3:H3"/>
    <mergeCell ref="N22:N23"/>
    <mergeCell ref="J26:J27"/>
    <mergeCell ref="E4:H4"/>
    <mergeCell ref="G12:G13"/>
    <mergeCell ref="G20:G21"/>
    <mergeCell ref="G24:G25"/>
  </mergeCells>
  <conditionalFormatting sqref="F67:H67 F51:H51 F53:H53 F39:H39 F43:H43 F45:H45 F47:H47 G23 G27 G31 G35 F49:H49 F69:H69 F55:H55 F57:H57 F59:H59 F61:H61 F63:H63 F65:H65 G7 G11 G15 G19">
    <cfRule type="expression" dxfId="28" priority="17" stopIfTrue="1">
      <formula>AND($D7&lt;9,$C7&gt;0)</formula>
    </cfRule>
  </conditionalFormatting>
  <conditionalFormatting sqref="H40 H60 J50 H48 J58 H68 H56 J66 H64 L46 L62 H44 H52">
    <cfRule type="expression" dxfId="27" priority="18" stopIfTrue="1">
      <formula>AND($N$1="CU",H40="Umpire")</formula>
    </cfRule>
    <cfRule type="expression" dxfId="26" priority="19" stopIfTrue="1">
      <formula>AND($N$1="CU",H40&lt;&gt;"Umpire",I40&lt;&gt;"")</formula>
    </cfRule>
    <cfRule type="expression" dxfId="25" priority="20" stopIfTrue="1">
      <formula>AND($N$1="CU",H40&lt;&gt;"Umpire")</formula>
    </cfRule>
  </conditionalFormatting>
  <conditionalFormatting sqref="D53 D47 D45 D43 D39 D69 D67 D49 D65 D63 D61 D59 D57 D55 D51">
    <cfRule type="expression" dxfId="24" priority="21" stopIfTrue="1">
      <formula>AND($D39&lt;9,$C39&gt;0)</formula>
    </cfRule>
  </conditionalFormatting>
  <conditionalFormatting sqref="E55 E57 E59 E61 E63 E65 E67 E69 E39 E43 E45 E47 E49 E51 E53">
    <cfRule type="cellIs" dxfId="23" priority="22" stopIfTrue="1" operator="equal">
      <formula>"Bye"</formula>
    </cfRule>
    <cfRule type="expression" dxfId="22" priority="23" stopIfTrue="1">
      <formula>AND($D39&lt;9,$C39&gt;0)</formula>
    </cfRule>
  </conditionalFormatting>
  <conditionalFormatting sqref="L10 L18 L26 L34 N30 N62 L58 L66 N46 L42 L50 J8 J12 J56 J60 J64 J68 J40 J44 J48 J52 J16 J28 J36 J20 J24 J32 N14 P22">
    <cfRule type="expression" dxfId="21" priority="24" stopIfTrue="1">
      <formula>I8="as"</formula>
    </cfRule>
    <cfRule type="expression" dxfId="20" priority="25" stopIfTrue="1">
      <formula>I8="bs"</formula>
    </cfRule>
  </conditionalFormatting>
  <conditionalFormatting sqref="B55 B57 B59 B61 B63 B65 B67 B69 B39 B41 B43 B45 B47 B49 B51 B53 B7:B37">
    <cfRule type="cellIs" dxfId="19" priority="26" stopIfTrue="1" operator="equal">
      <formula>"QA"</formula>
    </cfRule>
    <cfRule type="cellIs" dxfId="18" priority="27" stopIfTrue="1" operator="equal">
      <formula>"DA"</formula>
    </cfRule>
  </conditionalFormatting>
  <conditionalFormatting sqref="E7:E37">
    <cfRule type="cellIs" dxfId="17" priority="28" stopIfTrue="1" operator="equal">
      <formula>"Bye"</formula>
    </cfRule>
  </conditionalFormatting>
  <conditionalFormatting sqref="Q79">
    <cfRule type="expression" dxfId="16" priority="29" stopIfTrue="1">
      <formula>$N$1="CU"</formula>
    </cfRule>
  </conditionalFormatting>
  <conditionalFormatting sqref="D7 D13 D9 D37 D15 D17 D19 D21 D23 D25 D27 D29 D31 D33 D35 D11">
    <cfRule type="expression" dxfId="15" priority="2" stopIfTrue="1">
      <formula>$D7&gt;0</formula>
    </cfRule>
  </conditionalFormatting>
  <conditionalFormatting sqref="J8">
    <cfRule type="expression" dxfId="14" priority="16">
      <formula>$D$9="B"</formula>
    </cfRule>
  </conditionalFormatting>
  <conditionalFormatting sqref="J16">
    <cfRule type="expression" dxfId="13" priority="15">
      <formula>$D$17="B"</formula>
    </cfRule>
  </conditionalFormatting>
  <conditionalFormatting sqref="J28">
    <cfRule type="expression" dxfId="12" priority="14">
      <formula>$D$27="B"</formula>
    </cfRule>
  </conditionalFormatting>
  <conditionalFormatting sqref="J36">
    <cfRule type="expression" dxfId="11" priority="13">
      <formula>$D$35="B"</formula>
    </cfRule>
  </conditionalFormatting>
  <conditionalFormatting sqref="I8">
    <cfRule type="expression" dxfId="10" priority="12" stopIfTrue="1">
      <formula>$N$1="CU"</formula>
    </cfRule>
  </conditionalFormatting>
  <conditionalFormatting sqref="I12">
    <cfRule type="expression" dxfId="9" priority="11" stopIfTrue="1">
      <formula>$N$1="CU"</formula>
    </cfRule>
  </conditionalFormatting>
  <conditionalFormatting sqref="I16">
    <cfRule type="expression" dxfId="8" priority="10" stopIfTrue="1">
      <formula>$N$1="CU"</formula>
    </cfRule>
  </conditionalFormatting>
  <conditionalFormatting sqref="I20">
    <cfRule type="expression" dxfId="7" priority="9" stopIfTrue="1">
      <formula>$N$1="CU"</formula>
    </cfRule>
  </conditionalFormatting>
  <conditionalFormatting sqref="I24">
    <cfRule type="expression" dxfId="6" priority="8" stopIfTrue="1">
      <formula>$N$1="CU"</formula>
    </cfRule>
  </conditionalFormatting>
  <conditionalFormatting sqref="I36 I32 I28">
    <cfRule type="expression" dxfId="5" priority="7" stopIfTrue="1">
      <formula>$N$1="CU"</formula>
    </cfRule>
  </conditionalFormatting>
  <conditionalFormatting sqref="O22 M30 M14 K34 K26 K18 K10">
    <cfRule type="expression" dxfId="4" priority="6" stopIfTrue="1">
      <formula>$N$1="CU"</formula>
    </cfRule>
  </conditionalFormatting>
  <conditionalFormatting sqref="D7:D37">
    <cfRule type="cellIs" dxfId="3" priority="1" operator="between">
      <formula>1</formula>
      <formula>4</formula>
    </cfRule>
  </conditionalFormatting>
  <conditionalFormatting sqref="D37">
    <cfRule type="expression" dxfId="2" priority="5">
      <formula>ISNUMBER($D$7)</formula>
    </cfRule>
  </conditionalFormatting>
  <conditionalFormatting sqref="D15">
    <cfRule type="expression" dxfId="1" priority="4">
      <formula>ISNUMBER($D$37)</formula>
    </cfRule>
  </conditionalFormatting>
  <conditionalFormatting sqref="D29">
    <cfRule type="expression" dxfId="0" priority="3">
      <formula>ISNUMBER($D$15)</formula>
    </cfRule>
  </conditionalFormatting>
  <dataValidations count="1">
    <dataValidation type="list" allowBlank="1" showInputMessage="1" sqref="H40 H56 H44 L62 H52 H60 H48 L46 H68 J66 H64 J58 J50">
      <formula1>$T$7:$T$16</formula1>
    </dataValidation>
  </dataValidations>
  <printOptions horizontalCentered="1"/>
  <pageMargins left="0.35" right="0.35" top="0.39" bottom="0.39" header="0" footer="0"/>
  <pageSetup paperSize="9" scale="98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CorelDRAW.Graphic.12" shapeId="1041" r:id="rId5">
          <objectPr defaultSize="0" autoPict="0" r:id="rId6">
            <anchor moveWithCells="1">
              <from>
                <xdr:col>13</xdr:col>
                <xdr:colOff>447675</xdr:colOff>
                <xdr:row>0</xdr:row>
                <xdr:rowOff>28575</xdr:rowOff>
              </from>
              <to>
                <xdr:col>17</xdr:col>
                <xdr:colOff>0</xdr:colOff>
                <xdr:row>1</xdr:row>
                <xdr:rowOff>114300</xdr:rowOff>
              </to>
            </anchor>
          </objectPr>
        </oleObject>
      </mc:Choice>
      <mc:Fallback>
        <oleObject progId="CorelDRAW.Graphic.12" shapeId="1041" r:id="rId5"/>
      </mc:Fallback>
    </mc:AlternateContent>
  </oleObjects>
  <controls>
    <mc:AlternateContent xmlns:mc="http://schemas.openxmlformats.org/markup-compatibility/2006">
      <mc:Choice Requires="x14">
        <control shapeId="1042" r:id="rId7" name="CheckBox1">
          <controlPr defaultSize="0" autoLine="0" r:id="rId8">
            <anchor moveWithCells="1">
              <from>
                <xdr:col>11</xdr:col>
                <xdr:colOff>152400</xdr:colOff>
                <xdr:row>0</xdr:row>
                <xdr:rowOff>104775</xdr:rowOff>
              </from>
              <to>
                <xdr:col>13</xdr:col>
                <xdr:colOff>390525</xdr:colOff>
                <xdr:row>1</xdr:row>
                <xdr:rowOff>57150</xdr:rowOff>
              </to>
            </anchor>
          </controlPr>
        </control>
      </mc:Choice>
      <mc:Fallback>
        <control shapeId="1042" r:id="rId7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DEČACI</vt:lpstr>
      <vt:lpstr>DEČACI!Print_Area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cp:lastPrinted>2022-05-11T10:13:50Z</cp:lastPrinted>
  <dcterms:created xsi:type="dcterms:W3CDTF">2020-07-29T10:48:04Z</dcterms:created>
  <dcterms:modified xsi:type="dcterms:W3CDTF">2022-05-11T10:15:03Z</dcterms:modified>
</cp:coreProperties>
</file>